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0" windowWidth="19320" windowHeight="12405" tabRatio="886" activeTab="5"/>
  </bookViews>
  <sheets>
    <sheet name="Пр2 Паспорт МП" sheetId="14" r:id="rId1"/>
    <sheet name="Пр3. Пок. МП" sheetId="5" r:id="rId2"/>
    <sheet name="Пр5. Фин. ОМСУ" sheetId="18" r:id="rId3"/>
    <sheet name="Пр7. Фин.МП" sheetId="3" r:id="rId4"/>
    <sheet name="Пр9. ОМ" sheetId="4" r:id="rId5"/>
    <sheet name="Пр14. План" sheetId="8" r:id="rId6"/>
  </sheets>
  <definedNames>
    <definedName name="_xlnm._FilterDatabase" localSheetId="5" hidden="1">'Пр14. План'!$A$5:$M$266</definedName>
    <definedName name="_xlnm.Print_Titles" localSheetId="5">'Пр14. План'!$5:$6</definedName>
    <definedName name="_xlnm.Print_Area" localSheetId="5">'Пр14. План'!$A$1:$M$266</definedName>
    <definedName name="_xlnm.Print_Area" localSheetId="1">'Пр3. Пок. МП'!$A$1:$N$38</definedName>
  </definedNames>
  <calcPr calcId="125725" refMode="R1C1"/>
</workbook>
</file>

<file path=xl/calcChain.xml><?xml version="1.0" encoding="utf-8"?>
<calcChain xmlns="http://schemas.openxmlformats.org/spreadsheetml/2006/main">
  <c r="E141" i="8"/>
  <c r="E142"/>
  <c r="E140"/>
  <c r="E139" s="1"/>
  <c r="E43"/>
  <c r="E44"/>
  <c r="E45"/>
  <c r="F43"/>
  <c r="F44"/>
  <c r="F45"/>
  <c r="G43"/>
  <c r="G44"/>
  <c r="G45"/>
  <c r="H43"/>
  <c r="H44"/>
  <c r="H45"/>
  <c r="I43"/>
  <c r="I44"/>
  <c r="I45"/>
  <c r="E46"/>
  <c r="F46"/>
  <c r="G46"/>
  <c r="I46"/>
  <c r="H46"/>
  <c r="E63"/>
  <c r="F63"/>
  <c r="G63"/>
  <c r="H63"/>
  <c r="E64"/>
  <c r="F64"/>
  <c r="G64"/>
  <c r="H64"/>
  <c r="E65"/>
  <c r="F65"/>
  <c r="G65"/>
  <c r="H65"/>
  <c r="I63"/>
  <c r="I64"/>
  <c r="I65"/>
  <c r="E66"/>
  <c r="F66"/>
  <c r="G66"/>
  <c r="H66"/>
  <c r="I66"/>
  <c r="E54"/>
  <c r="E53"/>
  <c r="E52"/>
  <c r="I51"/>
  <c r="H51"/>
  <c r="G51"/>
  <c r="F51"/>
  <c r="E51"/>
  <c r="E90"/>
  <c r="E89"/>
  <c r="E88"/>
  <c r="I87"/>
  <c r="H87"/>
  <c r="G87"/>
  <c r="F87"/>
  <c r="E87"/>
  <c r="E106"/>
  <c r="E105"/>
  <c r="E104"/>
  <c r="I103"/>
  <c r="H103"/>
  <c r="G103"/>
  <c r="F103"/>
  <c r="E103"/>
  <c r="E24"/>
  <c r="E25"/>
  <c r="E26"/>
  <c r="E56"/>
  <c r="E57"/>
  <c r="E58"/>
  <c r="E60"/>
  <c r="E61"/>
  <c r="E62"/>
  <c r="E68"/>
  <c r="E69"/>
  <c r="E70"/>
  <c r="E72"/>
  <c r="E73"/>
  <c r="E74"/>
  <c r="E76"/>
  <c r="E77"/>
  <c r="E78"/>
  <c r="E80"/>
  <c r="E81"/>
  <c r="E82"/>
  <c r="E84"/>
  <c r="E85"/>
  <c r="E86"/>
  <c r="E92"/>
  <c r="E93"/>
  <c r="E94"/>
  <c r="E96"/>
  <c r="E97"/>
  <c r="E98"/>
  <c r="E100"/>
  <c r="E101"/>
  <c r="E102"/>
  <c r="E108"/>
  <c r="E109"/>
  <c r="E110"/>
  <c r="E112"/>
  <c r="E113"/>
  <c r="E114"/>
  <c r="E116"/>
  <c r="E117"/>
  <c r="E118"/>
  <c r="E120"/>
  <c r="E121"/>
  <c r="E122"/>
  <c r="F219"/>
  <c r="G219"/>
  <c r="H219"/>
  <c r="I219"/>
  <c r="E219"/>
  <c r="F220"/>
  <c r="G220"/>
  <c r="H220"/>
  <c r="I220"/>
  <c r="E220"/>
  <c r="F221"/>
  <c r="G221"/>
  <c r="H221"/>
  <c r="I221"/>
  <c r="E221"/>
  <c r="F222"/>
  <c r="G222"/>
  <c r="H222"/>
  <c r="I222"/>
  <c r="E222"/>
  <c r="E224"/>
  <c r="E238"/>
  <c r="E237"/>
  <c r="E236"/>
  <c r="I235"/>
  <c r="H235"/>
  <c r="G235"/>
  <c r="F235"/>
  <c r="E235"/>
  <c r="E234" l="1"/>
  <c r="E233"/>
  <c r="E232"/>
  <c r="E231" s="1"/>
  <c r="I231"/>
  <c r="H231"/>
  <c r="G231"/>
  <c r="F231"/>
  <c r="E225"/>
  <c r="E226"/>
  <c r="E32" l="1"/>
  <c r="E28" s="1"/>
  <c r="F40" i="4"/>
  <c r="G40"/>
  <c r="H40"/>
  <c r="I40"/>
  <c r="F39"/>
  <c r="G39"/>
  <c r="H39"/>
  <c r="I39"/>
  <c r="G38"/>
  <c r="H38"/>
  <c r="I38"/>
  <c r="F38"/>
  <c r="E39"/>
  <c r="E40"/>
  <c r="E38"/>
  <c r="H41" i="8"/>
  <c r="H42"/>
  <c r="F40"/>
  <c r="G40"/>
  <c r="H40" l="1"/>
  <c r="F47"/>
  <c r="G47"/>
  <c r="H47"/>
  <c r="I47"/>
  <c r="E48"/>
  <c r="E40" s="1"/>
  <c r="E49"/>
  <c r="E41" s="1"/>
  <c r="E50"/>
  <c r="E42" s="1"/>
  <c r="I119"/>
  <c r="H119"/>
  <c r="G119"/>
  <c r="F119"/>
  <c r="E119"/>
  <c r="I115"/>
  <c r="H115"/>
  <c r="G115"/>
  <c r="F115"/>
  <c r="E115"/>
  <c r="I111"/>
  <c r="H111"/>
  <c r="G111"/>
  <c r="F111"/>
  <c r="E111"/>
  <c r="I107"/>
  <c r="H107"/>
  <c r="G107"/>
  <c r="F107"/>
  <c r="E107"/>
  <c r="I99"/>
  <c r="H99"/>
  <c r="G99"/>
  <c r="F99"/>
  <c r="E99"/>
  <c r="I95"/>
  <c r="H95"/>
  <c r="G95"/>
  <c r="F95"/>
  <c r="E95"/>
  <c r="I91"/>
  <c r="H91"/>
  <c r="G91"/>
  <c r="F91"/>
  <c r="E91"/>
  <c r="I83"/>
  <c r="H83"/>
  <c r="G83"/>
  <c r="F83"/>
  <c r="E83"/>
  <c r="I79"/>
  <c r="H79"/>
  <c r="G79"/>
  <c r="F79"/>
  <c r="E79"/>
  <c r="I75"/>
  <c r="H75"/>
  <c r="G75"/>
  <c r="F75"/>
  <c r="E75"/>
  <c r="I71"/>
  <c r="H71"/>
  <c r="G71"/>
  <c r="F71"/>
  <c r="E71"/>
  <c r="I67"/>
  <c r="I37" i="4" s="1"/>
  <c r="H67" i="8"/>
  <c r="H37" i="4" s="1"/>
  <c r="G67" i="8"/>
  <c r="G37" i="4" s="1"/>
  <c r="F67" i="8"/>
  <c r="F37" i="4" s="1"/>
  <c r="E67" i="8"/>
  <c r="I59"/>
  <c r="H59"/>
  <c r="G59"/>
  <c r="F59"/>
  <c r="E59"/>
  <c r="I55"/>
  <c r="H55"/>
  <c r="G55"/>
  <c r="F55"/>
  <c r="E55"/>
  <c r="E37" i="4" l="1"/>
  <c r="H39" i="8"/>
  <c r="F39"/>
  <c r="I39"/>
  <c r="G39"/>
  <c r="E47"/>
  <c r="E39" l="1"/>
  <c r="B9" i="14"/>
  <c r="B8"/>
  <c r="B22"/>
  <c r="B21"/>
  <c r="B20"/>
  <c r="B19"/>
  <c r="B18"/>
  <c r="B17"/>
  <c r="B16"/>
  <c r="B15"/>
  <c r="B14"/>
  <c r="B13"/>
  <c r="B12"/>
  <c r="B11"/>
  <c r="B10"/>
  <c r="B24" i="5"/>
  <c r="B9"/>
  <c r="B7"/>
  <c r="A9" i="18"/>
  <c r="A7"/>
  <c r="A15" i="3"/>
  <c r="A10"/>
  <c r="F98" i="4" l="1"/>
  <c r="G98"/>
  <c r="H98"/>
  <c r="I98"/>
  <c r="F99"/>
  <c r="G99"/>
  <c r="H99"/>
  <c r="I99"/>
  <c r="F100"/>
  <c r="G100"/>
  <c r="H100"/>
  <c r="I100"/>
  <c r="B41"/>
  <c r="B9"/>
  <c r="B123" i="8"/>
  <c r="B11"/>
  <c r="E266"/>
  <c r="E100" i="4" s="1"/>
  <c r="E265" i="8"/>
  <c r="E99" i="4" s="1"/>
  <c r="E264" i="8"/>
  <c r="E98" i="4" s="1"/>
  <c r="I263" i="8"/>
  <c r="I97" i="4" s="1"/>
  <c r="H263" i="8"/>
  <c r="H97" i="4" s="1"/>
  <c r="G263" i="8"/>
  <c r="G97" i="4" s="1"/>
  <c r="F263" i="8"/>
  <c r="F97" i="4" s="1"/>
  <c r="I262" i="8"/>
  <c r="I258" s="1"/>
  <c r="I96" i="4" s="1"/>
  <c r="H262" i="8"/>
  <c r="G262"/>
  <c r="G258" s="1"/>
  <c r="G96" i="4" s="1"/>
  <c r="F262" i="8"/>
  <c r="F258" s="1"/>
  <c r="F96" i="4" s="1"/>
  <c r="E262" i="8"/>
  <c r="E258" s="1"/>
  <c r="E96" i="4" s="1"/>
  <c r="I261" i="8"/>
  <c r="H261"/>
  <c r="H257" s="1"/>
  <c r="H95" i="4" s="1"/>
  <c r="G261" i="8"/>
  <c r="G257" s="1"/>
  <c r="G95" i="4" s="1"/>
  <c r="F261" i="8"/>
  <c r="F257" s="1"/>
  <c r="F95" i="4" s="1"/>
  <c r="I260" i="8"/>
  <c r="I256" s="1"/>
  <c r="I94" i="4" s="1"/>
  <c r="H260" i="8"/>
  <c r="H256" s="1"/>
  <c r="H94" i="4" s="1"/>
  <c r="G260" i="8"/>
  <c r="G256" s="1"/>
  <c r="G94" i="4" s="1"/>
  <c r="F260" i="8"/>
  <c r="F256" s="1"/>
  <c r="F94" i="4" s="1"/>
  <c r="H259" i="8"/>
  <c r="H255" s="1"/>
  <c r="H93" i="4" s="1"/>
  <c r="H258" i="8"/>
  <c r="H96" i="4" s="1"/>
  <c r="I257" i="8"/>
  <c r="I95" i="4" s="1"/>
  <c r="E254" i="8"/>
  <c r="E253"/>
  <c r="E252"/>
  <c r="E244" s="1"/>
  <c r="E90" i="4" s="1"/>
  <c r="I251" i="8"/>
  <c r="H251"/>
  <c r="G251"/>
  <c r="F251"/>
  <c r="I247"/>
  <c r="I243" s="1"/>
  <c r="H247"/>
  <c r="G247"/>
  <c r="F247"/>
  <c r="F243" s="1"/>
  <c r="F89" i="4" s="1"/>
  <c r="I246" i="8"/>
  <c r="I92" i="4" s="1"/>
  <c r="H246" i="8"/>
  <c r="H92" i="4" s="1"/>
  <c r="G246" i="8"/>
  <c r="G92" i="4" s="1"/>
  <c r="F246" i="8"/>
  <c r="F92" i="4" s="1"/>
  <c r="E246" i="8"/>
  <c r="E92" i="4" s="1"/>
  <c r="I245" i="8"/>
  <c r="I91" i="4" s="1"/>
  <c r="H245" i="8"/>
  <c r="H91" i="4" s="1"/>
  <c r="G245" i="8"/>
  <c r="G91" i="4" s="1"/>
  <c r="F245" i="8"/>
  <c r="F91" i="4" s="1"/>
  <c r="I244" i="8"/>
  <c r="I90" i="4" s="1"/>
  <c r="H244" i="8"/>
  <c r="H90" i="4" s="1"/>
  <c r="G244" i="8"/>
  <c r="G90" i="4" s="1"/>
  <c r="F244" i="8"/>
  <c r="F90" i="4" s="1"/>
  <c r="H242" i="8"/>
  <c r="H88" i="4" s="1"/>
  <c r="I241" i="8"/>
  <c r="I87" i="4" s="1"/>
  <c r="E230" i="8"/>
  <c r="E229"/>
  <c r="E228"/>
  <c r="I227"/>
  <c r="H227"/>
  <c r="G227"/>
  <c r="F227"/>
  <c r="I223"/>
  <c r="H223"/>
  <c r="G223"/>
  <c r="F223"/>
  <c r="I84" i="4"/>
  <c r="H84"/>
  <c r="G84"/>
  <c r="F84"/>
  <c r="I83"/>
  <c r="H83"/>
  <c r="G83"/>
  <c r="F83"/>
  <c r="E83"/>
  <c r="I82"/>
  <c r="H82"/>
  <c r="G82"/>
  <c r="F82"/>
  <c r="G218" i="8"/>
  <c r="G80" i="4" s="1"/>
  <c r="G216" i="8"/>
  <c r="G78" i="4" s="1"/>
  <c r="E214" i="8"/>
  <c r="E213"/>
  <c r="E212"/>
  <c r="I211"/>
  <c r="H211"/>
  <c r="G211"/>
  <c r="F211"/>
  <c r="E210"/>
  <c r="E209"/>
  <c r="E208"/>
  <c r="I207"/>
  <c r="H207"/>
  <c r="G207"/>
  <c r="F207"/>
  <c r="E206"/>
  <c r="E205"/>
  <c r="E204"/>
  <c r="E200" s="1"/>
  <c r="I203"/>
  <c r="H203"/>
  <c r="G203"/>
  <c r="F203"/>
  <c r="I202"/>
  <c r="I76" i="4" s="1"/>
  <c r="H202" i="8"/>
  <c r="H76" i="4" s="1"/>
  <c r="G202" i="8"/>
  <c r="G76" i="4" s="1"/>
  <c r="F202" i="8"/>
  <c r="F76" i="4" s="1"/>
  <c r="I201" i="8"/>
  <c r="I75" i="4" s="1"/>
  <c r="H201" i="8"/>
  <c r="H75" i="4" s="1"/>
  <c r="G201" i="8"/>
  <c r="G75" i="4" s="1"/>
  <c r="F201" i="8"/>
  <c r="F75" i="4" s="1"/>
  <c r="I200" i="8"/>
  <c r="I74" i="4" s="1"/>
  <c r="H200" i="8"/>
  <c r="H74" i="4" s="1"/>
  <c r="G200" i="8"/>
  <c r="G74" i="4" s="1"/>
  <c r="F200" i="8"/>
  <c r="F74" i="4" s="1"/>
  <c r="I198" i="8"/>
  <c r="I72" i="4" s="1"/>
  <c r="F198" i="8"/>
  <c r="F72" i="4" s="1"/>
  <c r="E194" i="8"/>
  <c r="E193"/>
  <c r="E192"/>
  <c r="I191"/>
  <c r="H191"/>
  <c r="G191"/>
  <c r="F191"/>
  <c r="E190"/>
  <c r="E189"/>
  <c r="E188"/>
  <c r="I187"/>
  <c r="H187"/>
  <c r="G187"/>
  <c r="F187"/>
  <c r="E186"/>
  <c r="E185"/>
  <c r="E184"/>
  <c r="I183"/>
  <c r="H183"/>
  <c r="G183"/>
  <c r="G179" s="1"/>
  <c r="F183"/>
  <c r="F179" s="1"/>
  <c r="I182"/>
  <c r="I68" i="4" s="1"/>
  <c r="H182" i="8"/>
  <c r="H68" i="4" s="1"/>
  <c r="G182" i="8"/>
  <c r="G68" i="4" s="1"/>
  <c r="F182" i="8"/>
  <c r="F68" i="4" s="1"/>
  <c r="I181" i="8"/>
  <c r="I67" i="4" s="1"/>
  <c r="H181" i="8"/>
  <c r="H67" i="4" s="1"/>
  <c r="G181" i="8"/>
  <c r="G67" i="4" s="1"/>
  <c r="F181" i="8"/>
  <c r="F67" i="4" s="1"/>
  <c r="I180" i="8"/>
  <c r="I66" i="4" s="1"/>
  <c r="H180" i="8"/>
  <c r="H66" i="4" s="1"/>
  <c r="G180" i="8"/>
  <c r="G66" i="4" s="1"/>
  <c r="F180" i="8"/>
  <c r="F66" i="4" s="1"/>
  <c r="I178" i="8"/>
  <c r="I64" i="4" s="1"/>
  <c r="I60" s="1"/>
  <c r="I176" i="8"/>
  <c r="I62" i="4" s="1"/>
  <c r="I58" s="1"/>
  <c r="E174" i="8"/>
  <c r="E173"/>
  <c r="E172"/>
  <c r="I171"/>
  <c r="H171"/>
  <c r="G171"/>
  <c r="F171"/>
  <c r="E170"/>
  <c r="E169"/>
  <c r="E168"/>
  <c r="I167"/>
  <c r="H167"/>
  <c r="G167"/>
  <c r="F167"/>
  <c r="E166"/>
  <c r="E165"/>
  <c r="E161" s="1"/>
  <c r="E157" s="1"/>
  <c r="E55" i="4" s="1"/>
  <c r="E164" i="8"/>
  <c r="E160" s="1"/>
  <c r="E156" s="1"/>
  <c r="E54" i="4" s="1"/>
  <c r="I163" i="8"/>
  <c r="H163"/>
  <c r="G163"/>
  <c r="G159" s="1"/>
  <c r="G155" s="1"/>
  <c r="G53" i="4" s="1"/>
  <c r="F163" i="8"/>
  <c r="F159" s="1"/>
  <c r="F155" s="1"/>
  <c r="F53" i="4" s="1"/>
  <c r="I162" i="8"/>
  <c r="H162"/>
  <c r="H158" s="1"/>
  <c r="H56" i="4" s="1"/>
  <c r="G162" i="8"/>
  <c r="G158" s="1"/>
  <c r="G56" i="4" s="1"/>
  <c r="F162" i="8"/>
  <c r="F158" s="1"/>
  <c r="F56" i="4" s="1"/>
  <c r="I161" i="8"/>
  <c r="I157" s="1"/>
  <c r="I55" i="4" s="1"/>
  <c r="H161" i="8"/>
  <c r="G161"/>
  <c r="G157" s="1"/>
  <c r="G55" i="4" s="1"/>
  <c r="F161" i="8"/>
  <c r="F157" s="1"/>
  <c r="F55" i="4" s="1"/>
  <c r="I160" i="8"/>
  <c r="H160"/>
  <c r="H156" s="1"/>
  <c r="H54" i="4" s="1"/>
  <c r="G160" i="8"/>
  <c r="G156" s="1"/>
  <c r="G54" i="4" s="1"/>
  <c r="F160" i="8"/>
  <c r="F156" s="1"/>
  <c r="F54" i="4" s="1"/>
  <c r="I158" i="8"/>
  <c r="I56" i="4" s="1"/>
  <c r="H157" i="8"/>
  <c r="H55" i="4" s="1"/>
  <c r="I156" i="8"/>
  <c r="I54" i="4" s="1"/>
  <c r="E154" i="8"/>
  <c r="E153"/>
  <c r="E152"/>
  <c r="I151"/>
  <c r="H151"/>
  <c r="G151"/>
  <c r="F151"/>
  <c r="E150"/>
  <c r="E149"/>
  <c r="E148"/>
  <c r="I147"/>
  <c r="H147"/>
  <c r="G147"/>
  <c r="F147"/>
  <c r="E146"/>
  <c r="E145"/>
  <c r="E144"/>
  <c r="I143"/>
  <c r="H143"/>
  <c r="G143"/>
  <c r="F143"/>
  <c r="I139"/>
  <c r="H139"/>
  <c r="G139"/>
  <c r="F139"/>
  <c r="E138"/>
  <c r="E137"/>
  <c r="E136"/>
  <c r="I135"/>
  <c r="H135"/>
  <c r="G135"/>
  <c r="F135"/>
  <c r="I134"/>
  <c r="H134"/>
  <c r="G134"/>
  <c r="F134"/>
  <c r="I133"/>
  <c r="I129" s="1"/>
  <c r="H133"/>
  <c r="G133"/>
  <c r="F133"/>
  <c r="I132"/>
  <c r="I128" s="1"/>
  <c r="H132"/>
  <c r="G132"/>
  <c r="F132"/>
  <c r="H36" i="4"/>
  <c r="I35"/>
  <c r="H35"/>
  <c r="E35"/>
  <c r="H34"/>
  <c r="G34"/>
  <c r="F34"/>
  <c r="E34"/>
  <c r="I33"/>
  <c r="H33"/>
  <c r="G33"/>
  <c r="F33"/>
  <c r="H31"/>
  <c r="H30"/>
  <c r="E30"/>
  <c r="I29"/>
  <c r="E38" i="8"/>
  <c r="E37"/>
  <c r="E33" s="1"/>
  <c r="E29" s="1"/>
  <c r="E23" i="4" s="1"/>
  <c r="E22"/>
  <c r="I35" i="8"/>
  <c r="I31" s="1"/>
  <c r="I27" s="1"/>
  <c r="I21" i="4" s="1"/>
  <c r="H35" i="8"/>
  <c r="H31" s="1"/>
  <c r="H27" s="1"/>
  <c r="H21" i="4" s="1"/>
  <c r="G35" i="8"/>
  <c r="F35"/>
  <c r="F31" s="1"/>
  <c r="F27" s="1"/>
  <c r="F21" i="4" s="1"/>
  <c r="I34" i="8"/>
  <c r="I30" s="1"/>
  <c r="I24" i="4" s="1"/>
  <c r="H34" i="8"/>
  <c r="H30" s="1"/>
  <c r="H24" i="4" s="1"/>
  <c r="G34" i="8"/>
  <c r="F34"/>
  <c r="F30" s="1"/>
  <c r="F24" i="4" s="1"/>
  <c r="I33" i="8"/>
  <c r="I29" s="1"/>
  <c r="I23" i="4" s="1"/>
  <c r="H33" i="8"/>
  <c r="H29" s="1"/>
  <c r="H23" i="4" s="1"/>
  <c r="G33" i="8"/>
  <c r="G29" s="1"/>
  <c r="G23" i="4" s="1"/>
  <c r="F33" i="8"/>
  <c r="F29" s="1"/>
  <c r="F23" i="4" s="1"/>
  <c r="I32" i="8"/>
  <c r="I28" s="1"/>
  <c r="I22" i="4" s="1"/>
  <c r="H32" i="8"/>
  <c r="H28" s="1"/>
  <c r="G32"/>
  <c r="G28" s="1"/>
  <c r="G22" i="4" s="1"/>
  <c r="F32" i="8"/>
  <c r="F28" s="1"/>
  <c r="F22" i="4" s="1"/>
  <c r="G31" i="8"/>
  <c r="G27" s="1"/>
  <c r="G21" i="4" s="1"/>
  <c r="G30" i="8"/>
  <c r="G24" i="4" s="1"/>
  <c r="E22" i="8"/>
  <c r="E20" i="4" s="1"/>
  <c r="E21" i="8"/>
  <c r="I23"/>
  <c r="I19" s="1"/>
  <c r="H23"/>
  <c r="H19" s="1"/>
  <c r="H17" i="4" s="1"/>
  <c r="G23" i="8"/>
  <c r="G19" s="1"/>
  <c r="F23"/>
  <c r="I22"/>
  <c r="I20" i="4" s="1"/>
  <c r="H22" i="8"/>
  <c r="H20" i="4" s="1"/>
  <c r="G22" i="8"/>
  <c r="G20" i="4" s="1"/>
  <c r="F22" i="8"/>
  <c r="F20" i="4" s="1"/>
  <c r="I21" i="8"/>
  <c r="I19" i="4" s="1"/>
  <c r="H21" i="8"/>
  <c r="H19" i="4" s="1"/>
  <c r="G21" i="8"/>
  <c r="G19" i="4" s="1"/>
  <c r="F21" i="8"/>
  <c r="F19" i="4" s="1"/>
  <c r="I20" i="8"/>
  <c r="I18" i="4" s="1"/>
  <c r="H20" i="8"/>
  <c r="H18" i="4" s="1"/>
  <c r="G20" i="8"/>
  <c r="G18" i="4" s="1"/>
  <c r="F20" i="8"/>
  <c r="F18" i="4" s="1"/>
  <c r="E20" i="8"/>
  <c r="E18" i="4" s="1"/>
  <c r="F19" i="8"/>
  <c r="F17" i="4" s="1"/>
  <c r="G17" i="8"/>
  <c r="H16"/>
  <c r="F16"/>
  <c r="F12" s="1"/>
  <c r="E203" l="1"/>
  <c r="G35" i="4"/>
  <c r="G41" i="8"/>
  <c r="G36" i="4"/>
  <c r="G42" i="8"/>
  <c r="G32" i="4" s="1"/>
  <c r="I36"/>
  <c r="I42" i="8"/>
  <c r="G50" i="4"/>
  <c r="G128" i="8"/>
  <c r="G51" i="4"/>
  <c r="G129" i="8"/>
  <c r="G52" i="4"/>
  <c r="G130" i="8"/>
  <c r="I52" i="4"/>
  <c r="I130" i="8"/>
  <c r="E223"/>
  <c r="I34" i="4"/>
  <c r="I40" i="8"/>
  <c r="F35" i="4"/>
  <c r="F41" i="8"/>
  <c r="F36" i="4"/>
  <c r="F42" i="8"/>
  <c r="F32" i="4" s="1"/>
  <c r="F50"/>
  <c r="F128" i="8"/>
  <c r="E132"/>
  <c r="E128" s="1"/>
  <c r="H50" i="4"/>
  <c r="H128" i="8"/>
  <c r="F51" i="4"/>
  <c r="F129" i="8"/>
  <c r="E133"/>
  <c r="E129" s="1"/>
  <c r="H51" i="4"/>
  <c r="H129" i="8"/>
  <c r="F52" i="4"/>
  <c r="E134" i="8"/>
  <c r="E130" s="1"/>
  <c r="F130"/>
  <c r="H52" i="4"/>
  <c r="H130" i="8"/>
  <c r="I81" i="4"/>
  <c r="H199" i="8"/>
  <c r="H73" i="4" s="1"/>
  <c r="H243" i="8"/>
  <c r="H89" i="4" s="1"/>
  <c r="H22"/>
  <c r="H12" i="8"/>
  <c r="H10" i="4" s="1"/>
  <c r="E74"/>
  <c r="E196" i="8"/>
  <c r="E70" i="4" s="1"/>
  <c r="E167" i="8"/>
  <c r="F18"/>
  <c r="F14" s="1"/>
  <c r="E31" i="4"/>
  <c r="H32"/>
  <c r="F131" i="8"/>
  <c r="G131"/>
  <c r="G127" s="1"/>
  <c r="H197"/>
  <c r="H71" i="4" s="1"/>
  <c r="H217" i="8"/>
  <c r="H79" i="4" s="1"/>
  <c r="G241" i="8"/>
  <c r="G87" i="4" s="1"/>
  <c r="F29"/>
  <c r="I30"/>
  <c r="F177" i="8"/>
  <c r="F63" i="4" s="1"/>
  <c r="F59" s="1"/>
  <c r="I179" i="8"/>
  <c r="G197"/>
  <c r="G71" i="4" s="1"/>
  <c r="E202" i="8"/>
  <c r="E76" i="4" s="1"/>
  <c r="I216" i="8"/>
  <c r="I78" i="4" s="1"/>
  <c r="G81"/>
  <c r="F259" i="8"/>
  <c r="F255" s="1"/>
  <c r="I65" i="4"/>
  <c r="I175" i="8"/>
  <c r="I61" i="4" s="1"/>
  <c r="G65"/>
  <c r="G175" i="8"/>
  <c r="G61" i="4" s="1"/>
  <c r="G29"/>
  <c r="I41" i="8"/>
  <c r="I31" i="4" s="1"/>
  <c r="I32"/>
  <c r="H46"/>
  <c r="E151" i="8"/>
  <c r="H159"/>
  <c r="H155" s="1"/>
  <c r="H53" i="4" s="1"/>
  <c r="E162" i="8"/>
  <c r="E158" s="1"/>
  <c r="E56" i="4" s="1"/>
  <c r="I159" i="8"/>
  <c r="I155" s="1"/>
  <c r="I53" i="4" s="1"/>
  <c r="H177" i="8"/>
  <c r="H63" i="4" s="1"/>
  <c r="H59" s="1"/>
  <c r="I196" i="8"/>
  <c r="I70" i="4" s="1"/>
  <c r="G198" i="8"/>
  <c r="G72" i="4" s="1"/>
  <c r="I199" i="8"/>
  <c r="I73" i="4" s="1"/>
  <c r="F199" i="8"/>
  <c r="F73" i="4" s="1"/>
  <c r="E211" i="8"/>
  <c r="F217"/>
  <c r="F79" i="4" s="1"/>
  <c r="F240" i="8"/>
  <c r="F86" i="4" s="1"/>
  <c r="F242" i="8"/>
  <c r="F88" i="4" s="1"/>
  <c r="E260" i="8"/>
  <c r="E256" s="1"/>
  <c r="E94" i="4" s="1"/>
  <c r="H18" i="8"/>
  <c r="F30" i="4"/>
  <c r="H179" i="8"/>
  <c r="E182"/>
  <c r="E68" i="4" s="1"/>
  <c r="H196" i="8"/>
  <c r="H70" i="4" s="1"/>
  <c r="I218" i="8"/>
  <c r="I80" i="4" s="1"/>
  <c r="F215" i="8"/>
  <c r="F77" i="4" s="1"/>
  <c r="E82"/>
  <c r="G243" i="8"/>
  <c r="G239" s="1"/>
  <c r="G85" i="4" s="1"/>
  <c r="E247" i="8"/>
  <c r="I17"/>
  <c r="I13" s="1"/>
  <c r="G176"/>
  <c r="G62" i="4" s="1"/>
  <c r="G58" s="1"/>
  <c r="G178" i="8"/>
  <c r="G64" i="4" s="1"/>
  <c r="G60" s="1"/>
  <c r="E180" i="8"/>
  <c r="E176" s="1"/>
  <c r="E62" i="4" s="1"/>
  <c r="E187" i="8"/>
  <c r="H215"/>
  <c r="H77" i="4" s="1"/>
  <c r="E218" i="8"/>
  <c r="E80" i="4" s="1"/>
  <c r="H240" i="8"/>
  <c r="H86" i="4" s="1"/>
  <c r="I17"/>
  <c r="I15" i="8"/>
  <c r="I11" s="1"/>
  <c r="I9" i="4" s="1"/>
  <c r="F81"/>
  <c r="G89"/>
  <c r="G17"/>
  <c r="G15" i="8"/>
  <c r="E19" i="4"/>
  <c r="E17" i="8"/>
  <c r="E13" s="1"/>
  <c r="E11" i="4" s="1"/>
  <c r="F65"/>
  <c r="F175" i="8"/>
  <c r="F61" i="4" s="1"/>
  <c r="E84"/>
  <c r="I89"/>
  <c r="I239" i="8"/>
  <c r="I85" i="4" s="1"/>
  <c r="F195" i="8"/>
  <c r="F69" i="4" s="1"/>
  <c r="H65"/>
  <c r="H175" i="8"/>
  <c r="H61" i="4" s="1"/>
  <c r="E35" i="8"/>
  <c r="E31" s="1"/>
  <c r="E27" s="1"/>
  <c r="E21" i="4" s="1"/>
  <c r="G31"/>
  <c r="I131" i="8"/>
  <c r="I127" s="1"/>
  <c r="E181"/>
  <c r="H195"/>
  <c r="H69" i="4" s="1"/>
  <c r="F197" i="8"/>
  <c r="F71" i="4" s="1"/>
  <c r="H15" i="8"/>
  <c r="G16"/>
  <c r="F17"/>
  <c r="F13" s="1"/>
  <c r="F11" i="4" s="1"/>
  <c r="E18" i="8"/>
  <c r="I18"/>
  <c r="I14" s="1"/>
  <c r="I12" i="4" s="1"/>
  <c r="H29"/>
  <c r="G30"/>
  <c r="F31"/>
  <c r="E135" i="8"/>
  <c r="H131"/>
  <c r="H127" s="1"/>
  <c r="E52" i="4"/>
  <c r="E171" i="8"/>
  <c r="H176"/>
  <c r="H62" i="4" s="1"/>
  <c r="H58" s="1"/>
  <c r="G177" i="8"/>
  <c r="G63" i="4" s="1"/>
  <c r="G59" s="1"/>
  <c r="F178" i="8"/>
  <c r="F64" i="4" s="1"/>
  <c r="F60" s="1"/>
  <c r="E183" i="8"/>
  <c r="F196"/>
  <c r="F70" i="4" s="1"/>
  <c r="I197" i="8"/>
  <c r="I71" i="4" s="1"/>
  <c r="H198" i="8"/>
  <c r="H72" i="4" s="1"/>
  <c r="G199" i="8"/>
  <c r="E207"/>
  <c r="I215"/>
  <c r="I77" i="4" s="1"/>
  <c r="H216" i="8"/>
  <c r="H78" i="4" s="1"/>
  <c r="G217" i="8"/>
  <c r="G79" i="4" s="1"/>
  <c r="F218" i="8"/>
  <c r="F80" i="4" s="1"/>
  <c r="F239" i="8"/>
  <c r="F85" i="4" s="1"/>
  <c r="E240" i="8"/>
  <c r="E86" i="4" s="1"/>
  <c r="I240" i="8"/>
  <c r="I86" i="4" s="1"/>
  <c r="H241" i="8"/>
  <c r="H87" i="4" s="1"/>
  <c r="G242" i="8"/>
  <c r="G88" i="4" s="1"/>
  <c r="E245" i="8"/>
  <c r="G259"/>
  <c r="G255" s="1"/>
  <c r="G93" i="4" s="1"/>
  <c r="E261" i="8"/>
  <c r="E257" s="1"/>
  <c r="E95" i="4" s="1"/>
  <c r="F15" i="8"/>
  <c r="E16"/>
  <c r="I16"/>
  <c r="I12" s="1"/>
  <c r="I10" i="4" s="1"/>
  <c r="H17" i="8"/>
  <c r="H13" s="1"/>
  <c r="H11" i="4" s="1"/>
  <c r="G18" i="8"/>
  <c r="G14" s="1"/>
  <c r="G12" i="4" s="1"/>
  <c r="E23" i="8"/>
  <c r="E19" s="1"/>
  <c r="E15" s="1"/>
  <c r="E147"/>
  <c r="E163"/>
  <c r="I177"/>
  <c r="I63" i="4" s="1"/>
  <c r="I59" s="1"/>
  <c r="H178" i="8"/>
  <c r="H64" i="4" s="1"/>
  <c r="H60" s="1"/>
  <c r="E191" i="8"/>
  <c r="E179" s="1"/>
  <c r="E201"/>
  <c r="G215"/>
  <c r="G77" i="4" s="1"/>
  <c r="F216" i="8"/>
  <c r="F78" i="4" s="1"/>
  <c r="E217" i="8"/>
  <c r="E79" i="4" s="1"/>
  <c r="I217" i="8"/>
  <c r="I79" i="4" s="1"/>
  <c r="H218" i="8"/>
  <c r="H80" i="4" s="1"/>
  <c r="E227" i="8"/>
  <c r="G240"/>
  <c r="G86" i="4" s="1"/>
  <c r="F241" i="8"/>
  <c r="F87" i="4" s="1"/>
  <c r="E242" i="8"/>
  <c r="E88" i="4" s="1"/>
  <c r="I242" i="8"/>
  <c r="I88" i="4" s="1"/>
  <c r="E251" i="8"/>
  <c r="I259"/>
  <c r="I255" s="1"/>
  <c r="I93" i="4" s="1"/>
  <c r="G196" i="8"/>
  <c r="G70" i="4" s="1"/>
  <c r="E198" i="8"/>
  <c r="E72" i="4" s="1"/>
  <c r="E46"/>
  <c r="G49"/>
  <c r="I49"/>
  <c r="E17"/>
  <c r="G195" i="8"/>
  <c r="G69" i="4" s="1"/>
  <c r="G73"/>
  <c r="I47"/>
  <c r="E51"/>
  <c r="I124" i="8"/>
  <c r="I46" i="4"/>
  <c r="E36"/>
  <c r="E34" i="8"/>
  <c r="E30" s="1"/>
  <c r="E24" i="4" s="1"/>
  <c r="F176" i="8"/>
  <c r="F62" i="4" s="1"/>
  <c r="F58" s="1"/>
  <c r="E143" i="8"/>
  <c r="I13" i="4"/>
  <c r="I28"/>
  <c r="I26"/>
  <c r="I25"/>
  <c r="I51"/>
  <c r="I50"/>
  <c r="E263" i="8"/>
  <c r="F16" i="4"/>
  <c r="F14"/>
  <c r="E26"/>
  <c r="F28"/>
  <c r="F27"/>
  <c r="F48"/>
  <c r="E50"/>
  <c r="F49"/>
  <c r="E15"/>
  <c r="G16"/>
  <c r="G15"/>
  <c r="E27"/>
  <c r="G28"/>
  <c r="G27"/>
  <c r="G25"/>
  <c r="G47"/>
  <c r="E16"/>
  <c r="H16"/>
  <c r="H14"/>
  <c r="H13"/>
  <c r="H27"/>
  <c r="H26"/>
  <c r="E12" i="8" l="1"/>
  <c r="E10" i="4" s="1"/>
  <c r="E131" i="8"/>
  <c r="E127" s="1"/>
  <c r="F127"/>
  <c r="F45" i="4" s="1"/>
  <c r="G123" i="8"/>
  <c r="F93" i="4"/>
  <c r="F123" i="8"/>
  <c r="F41" i="4" s="1"/>
  <c r="H239" i="8"/>
  <c r="E243"/>
  <c r="E89" i="4" s="1"/>
  <c r="H81"/>
  <c r="F25"/>
  <c r="H28"/>
  <c r="I8" i="8"/>
  <c r="I6" i="4" s="1"/>
  <c r="F11" i="8"/>
  <c r="F9" i="4" s="1"/>
  <c r="I195" i="8"/>
  <c r="I69" i="4" s="1"/>
  <c r="H15"/>
  <c r="F26"/>
  <c r="I16"/>
  <c r="E48"/>
  <c r="G13" i="8"/>
  <c r="G11" i="4" s="1"/>
  <c r="G11" i="8"/>
  <c r="G9" i="4" s="1"/>
  <c r="E216" i="8"/>
  <c r="E78" i="4" s="1"/>
  <c r="H14" i="8"/>
  <c r="H12" i="4" s="1"/>
  <c r="E159" i="8"/>
  <c r="E57" i="4" s="1"/>
  <c r="F10"/>
  <c r="E178" i="8"/>
  <c r="E64" i="4" s="1"/>
  <c r="E60" s="1"/>
  <c r="H49"/>
  <c r="F15"/>
  <c r="E199" i="8"/>
  <c r="E195" s="1"/>
  <c r="E69" i="4" s="1"/>
  <c r="G12" i="8"/>
  <c r="G10" i="4" s="1"/>
  <c r="I27"/>
  <c r="E66"/>
  <c r="E14"/>
  <c r="G26"/>
  <c r="G13"/>
  <c r="I15"/>
  <c r="E239" i="8"/>
  <c r="E85" i="4" s="1"/>
  <c r="E75"/>
  <c r="E197" i="8"/>
  <c r="E71" i="4" s="1"/>
  <c r="I11"/>
  <c r="E49"/>
  <c r="H25"/>
  <c r="G14"/>
  <c r="F13"/>
  <c r="F12"/>
  <c r="I14"/>
  <c r="H124" i="8"/>
  <c r="H8" s="1"/>
  <c r="H6" i="4" s="1"/>
  <c r="I125" i="8"/>
  <c r="E155"/>
  <c r="E53" i="4" s="1"/>
  <c r="E91"/>
  <c r="E241" i="8"/>
  <c r="E87" i="4" s="1"/>
  <c r="F126" i="8"/>
  <c r="G125"/>
  <c r="H11"/>
  <c r="H9" i="4" s="1"/>
  <c r="E67"/>
  <c r="E177" i="8"/>
  <c r="E63" i="4" s="1"/>
  <c r="E59" s="1"/>
  <c r="F124" i="8"/>
  <c r="F46" i="4"/>
  <c r="E126" i="8"/>
  <c r="E33" i="4"/>
  <c r="G124" i="8"/>
  <c r="G46" i="4"/>
  <c r="E32"/>
  <c r="E28"/>
  <c r="E13"/>
  <c r="H47"/>
  <c r="H125" i="8"/>
  <c r="E97" i="4"/>
  <c r="E259" i="8"/>
  <c r="E255" s="1"/>
  <c r="E93" i="4" s="1"/>
  <c r="F125" i="8"/>
  <c r="F47" i="4"/>
  <c r="I42"/>
  <c r="E65"/>
  <c r="E175" i="8"/>
  <c r="E61" i="4" s="1"/>
  <c r="H45"/>
  <c r="G45"/>
  <c r="G126" i="8"/>
  <c r="G48" i="4"/>
  <c r="I126" i="8"/>
  <c r="I48" i="4"/>
  <c r="E47"/>
  <c r="E81"/>
  <c r="E215" i="8"/>
  <c r="E77" i="4" s="1"/>
  <c r="I45"/>
  <c r="E14" i="8"/>
  <c r="H48" i="4"/>
  <c r="H126" i="8"/>
  <c r="A5" i="18"/>
  <c r="C11" i="3"/>
  <c r="C14"/>
  <c r="D12"/>
  <c r="D13"/>
  <c r="D14"/>
  <c r="E14"/>
  <c r="F11"/>
  <c r="F12"/>
  <c r="F13"/>
  <c r="F14"/>
  <c r="E10"/>
  <c r="D7" i="18" s="1"/>
  <c r="I123" i="8" l="1"/>
  <c r="H85" i="4"/>
  <c r="H123" i="8"/>
  <c r="H7" s="1"/>
  <c r="H5" i="4" s="1"/>
  <c r="E12" i="3"/>
  <c r="F7" i="8"/>
  <c r="F5" i="4" s="1"/>
  <c r="C12" i="3"/>
  <c r="I41" i="4"/>
  <c r="E125" i="8"/>
  <c r="E9" s="1"/>
  <c r="E7" i="4" s="1"/>
  <c r="E45"/>
  <c r="E124" i="8"/>
  <c r="E8" s="1"/>
  <c r="E6" i="4" s="1"/>
  <c r="D11" i="3"/>
  <c r="E73" i="4"/>
  <c r="I9" i="8"/>
  <c r="I7" i="4" s="1"/>
  <c r="I43"/>
  <c r="F44"/>
  <c r="F10" i="8"/>
  <c r="F8" i="4" s="1"/>
  <c r="C13" i="3"/>
  <c r="G43" i="4"/>
  <c r="G9" i="8"/>
  <c r="G7" i="4" s="1"/>
  <c r="H42"/>
  <c r="E44"/>
  <c r="I44"/>
  <c r="I10" i="8"/>
  <c r="I8" i="4" s="1"/>
  <c r="G41"/>
  <c r="G7" i="8"/>
  <c r="G5" i="4" s="1"/>
  <c r="F43"/>
  <c r="F9" i="8"/>
  <c r="F7" i="4" s="1"/>
  <c r="G42"/>
  <c r="G8" i="8"/>
  <c r="G6" i="4" s="1"/>
  <c r="E29"/>
  <c r="E25"/>
  <c r="F42"/>
  <c r="F8" i="8"/>
  <c r="F6" i="4" s="1"/>
  <c r="H44"/>
  <c r="H10" i="8"/>
  <c r="H8" i="4" s="1"/>
  <c r="H43"/>
  <c r="H9" i="8"/>
  <c r="H7" i="4" s="1"/>
  <c r="E12"/>
  <c r="E10" i="8"/>
  <c r="E8" i="4" s="1"/>
  <c r="I7" i="8"/>
  <c r="I5" i="4" s="1"/>
  <c r="G44"/>
  <c r="G10" i="8"/>
  <c r="G8" i="4" s="1"/>
  <c r="E123" i="8"/>
  <c r="E11"/>
  <c r="D10" i="3"/>
  <c r="C7" i="18" s="1"/>
  <c r="E11" i="3"/>
  <c r="E13"/>
  <c r="F10"/>
  <c r="E7" i="18" s="1"/>
  <c r="D16" i="3"/>
  <c r="D17"/>
  <c r="D19"/>
  <c r="E17"/>
  <c r="E19"/>
  <c r="F17"/>
  <c r="F19"/>
  <c r="E43" i="4" l="1"/>
  <c r="H41"/>
  <c r="E42"/>
  <c r="E7" i="8"/>
  <c r="E5" i="4" s="1"/>
  <c r="E9"/>
  <c r="C10" i="3"/>
  <c r="B7" i="18" s="1"/>
  <c r="E41" i="4"/>
  <c r="D9" i="3"/>
  <c r="F9"/>
  <c r="D6"/>
  <c r="D7"/>
  <c r="E7"/>
  <c r="F7"/>
  <c r="E9" l="1"/>
  <c r="C19"/>
  <c r="C9"/>
  <c r="E15"/>
  <c r="E5"/>
  <c r="D5" i="18" s="1"/>
  <c r="C17" i="3"/>
  <c r="C7"/>
  <c r="E16"/>
  <c r="E6"/>
  <c r="F16"/>
  <c r="F6"/>
  <c r="C16"/>
  <c r="C6"/>
  <c r="D18"/>
  <c r="D8"/>
  <c r="E18"/>
  <c r="E8"/>
  <c r="F18"/>
  <c r="F8"/>
  <c r="H57" i="4"/>
  <c r="D15" i="3" l="1"/>
  <c r="D5"/>
  <c r="C5" i="18" s="1"/>
  <c r="C18" i="3"/>
  <c r="C8"/>
  <c r="F15"/>
  <c r="E9" i="18" s="1"/>
  <c r="F5" i="3"/>
  <c r="E5" i="18" s="1"/>
  <c r="G57" i="4"/>
  <c r="I57"/>
  <c r="D9" i="18"/>
  <c r="C15" i="3" l="1"/>
  <c r="C5"/>
  <c r="B5" i="18" s="1"/>
  <c r="D10"/>
  <c r="E10"/>
  <c r="E58" i="4"/>
  <c r="F57"/>
  <c r="C9" i="18"/>
  <c r="C10" l="1"/>
  <c r="B9"/>
  <c r="B10" l="1"/>
  <c r="B6"/>
  <c r="B8"/>
  <c r="D8"/>
  <c r="D6"/>
  <c r="C8"/>
  <c r="C6"/>
  <c r="E8"/>
  <c r="E6"/>
</calcChain>
</file>

<file path=xl/sharedStrings.xml><?xml version="1.0" encoding="utf-8"?>
<sst xmlns="http://schemas.openxmlformats.org/spreadsheetml/2006/main" count="792" uniqueCount="324">
  <si>
    <t xml:space="preserve"> № п/п</t>
  </si>
  <si>
    <t>Объемы и источники финансирования (тыс. руб.)</t>
  </si>
  <si>
    <t>Годы реализации</t>
  </si>
  <si>
    <t>ОБ</t>
  </si>
  <si>
    <t>ФБ</t>
  </si>
  <si>
    <t>МБ</t>
  </si>
  <si>
    <t>ВБС</t>
  </si>
  <si>
    <t>Всего</t>
  </si>
  <si>
    <t>1.1.</t>
  </si>
  <si>
    <t>1.2.</t>
  </si>
  <si>
    <t>Показатель результативности 1</t>
  </si>
  <si>
    <t>Показатель результативности 2</t>
  </si>
  <si>
    <t>Соисполнители, участники</t>
  </si>
  <si>
    <t>1.</t>
  </si>
  <si>
    <t>2.</t>
  </si>
  <si>
    <t>2.1.</t>
  </si>
  <si>
    <t xml:space="preserve"> Срок выполнения</t>
  </si>
  <si>
    <t>№ п/п</t>
  </si>
  <si>
    <t>Ед. изм.</t>
  </si>
  <si>
    <t>Факт</t>
  </si>
  <si>
    <t>План</t>
  </si>
  <si>
    <t>Источник данных</t>
  </si>
  <si>
    <t>1.1.1.</t>
  </si>
  <si>
    <t>2.1.1.</t>
  </si>
  <si>
    <t>1.1.1.1.</t>
  </si>
  <si>
    <t>2.1.1.1.</t>
  </si>
  <si>
    <t xml:space="preserve"> Ожидаемый конечный результат выполнения основного мероприятия</t>
  </si>
  <si>
    <t>Соисполнители, участники, исполнители</t>
  </si>
  <si>
    <t xml:space="preserve">Ожидаемые конечные результаты и показатели результативности выполнения  мероприятий </t>
  </si>
  <si>
    <t>По годам реализации</t>
  </si>
  <si>
    <t xml:space="preserve">Паспорт </t>
  </si>
  <si>
    <t>Задачи программы</t>
  </si>
  <si>
    <t>Целевые показатели программы</t>
  </si>
  <si>
    <t>Перечень подпрограмм</t>
  </si>
  <si>
    <t>Сроки и этапы реализации программы</t>
  </si>
  <si>
    <t>Финансовое обеспечение программы</t>
  </si>
  <si>
    <t>Ожидаемые конечные результаты реализации программы</t>
  </si>
  <si>
    <t>Соисполнители программы</t>
  </si>
  <si>
    <t>Значение показателя*</t>
  </si>
  <si>
    <t>Объемы финансирования за счет средств местных бюджетов, тыс. рублей</t>
  </si>
  <si>
    <t>Соисполнитель, ответственный за выполнение показателя</t>
  </si>
  <si>
    <t>1.2.1.</t>
  </si>
  <si>
    <t xml:space="preserve">муниципальной программы муниципального образования Терский район </t>
  </si>
  <si>
    <t>Перечень показателей муниципальной программы</t>
  </si>
  <si>
    <t>Муниципальная программа, показатель</t>
  </si>
  <si>
    <t>Финансовое обеспечение муниципальной программы за счет местных бюджетов</t>
  </si>
  <si>
    <t>Муниципальное программа, подпрограмма, муниципальное образование</t>
  </si>
  <si>
    <t>Объемы финансирования муниципальной программы, тыс. рублей</t>
  </si>
  <si>
    <t>Муниципальная программа, подпрограмма, основное мероприятие, ведомственная целевая программа</t>
  </si>
  <si>
    <t>Муниципальная программа, подпрограмма, основное мероприятие, мероприятие</t>
  </si>
  <si>
    <t>Муниципальное образование 1: мунциипальное образование Терский район</t>
  </si>
  <si>
    <t xml:space="preserve">Перечень ВЦП </t>
  </si>
  <si>
    <t>Показатели задач муниципальной программы (целей ВЦП):</t>
  </si>
  <si>
    <t>1.3.</t>
  </si>
  <si>
    <t>1.3.1.</t>
  </si>
  <si>
    <t>1.2.2.</t>
  </si>
  <si>
    <t>2.2.</t>
  </si>
  <si>
    <t>2.2.1.</t>
  </si>
  <si>
    <t>Да</t>
  </si>
  <si>
    <t>2014-2016 годы</t>
  </si>
  <si>
    <t>Ответственный исполнитель программы</t>
  </si>
  <si>
    <t>да</t>
  </si>
  <si>
    <t xml:space="preserve">2.1.1. </t>
  </si>
  <si>
    <t>2.2.1.1.</t>
  </si>
  <si>
    <t>2.3.</t>
  </si>
  <si>
    <t>2.3.1.</t>
  </si>
  <si>
    <t>2.4.</t>
  </si>
  <si>
    <t>2.4.1.</t>
  </si>
  <si>
    <t>2.4.1.1.</t>
  </si>
  <si>
    <t>Чел.</t>
  </si>
  <si>
    <t>1.2.3.</t>
  </si>
  <si>
    <t>-</t>
  </si>
  <si>
    <t xml:space="preserve">«Управление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 на 2014-2016 годы»
</t>
  </si>
  <si>
    <t>1. Обеспечение долгосрочной сбалансированности и устойчивости бюджета муниципального образования Терский район</t>
  </si>
  <si>
    <t>2. Повышение качества бюджетного процесса в муниципальном образовании Терский район</t>
  </si>
  <si>
    <t xml:space="preserve">3. Повышение эффективности управления муниципальными финансами  </t>
  </si>
  <si>
    <t xml:space="preserve">Повышение эффективности бюджетных расходов </t>
  </si>
  <si>
    <t>Нет</t>
  </si>
  <si>
    <t>Подпрограмма МО ТР "Совершенствование финансовой и бюджетной политики на 2014 - 2016 годы"</t>
  </si>
  <si>
    <t>Подпрограмма МО ТР "Повышение эффективности бюджетных расходов муниципального образования Терский район на 2014 - 2016 годы"</t>
  </si>
  <si>
    <t xml:space="preserve">Создание стабильных финансовых условий для устойчивого экономического роста муниципалитета, повышения уровня и качества жизни населения
Перевод большей части расходов местного бюджета на принципы программно-целевого планирования, контроля и последующей оценки эффективности их использования
 Рост качества управления муниципальными финансами.
</t>
  </si>
  <si>
    <t>Администрация Терского района (МКУ ФО)</t>
  </si>
  <si>
    <t>План реализации муниципальной программы «Управление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 на 2014-2016 годы»</t>
  </si>
  <si>
    <t>Показатель результативности 3</t>
  </si>
  <si>
    <t>Муниципальная программа «Управление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 на 2014-2016 годы»</t>
  </si>
  <si>
    <t>Обеспечение качественной организации бюджетного процесса в муниципальном образовании Терский район</t>
  </si>
  <si>
    <t xml:space="preserve">Администрация Терского района (МКУ ФО)
</t>
  </si>
  <si>
    <t>Отклонение исполнения местного бюджета по доходам без учета безвозмездных поступлений к первоначально утвержденному уровню, %</t>
  </si>
  <si>
    <t>Объем просроченной кредиторской задолженности по выплате заработной платы за счет средств местного бюджета, тыс.руб.</t>
  </si>
  <si>
    <t>Отклонение объема расходов бюджета в IV квартале от среднего объема расходов за I - III кварталы (без учета субсидий, субвенций и иных межбюджетных трансфертов, имеющих целевое назначение, поступивших из областного бюджета), %</t>
  </si>
  <si>
    <t>Отсутствие просроченной кредиторской задолженности по обслуживанию муниципального долга</t>
  </si>
  <si>
    <t>Отсутствие просроченной кредиторской задолженности по обслуживанию муниципального долга, да / нет.</t>
  </si>
  <si>
    <t>Выравнивание бюджетной обеспеченности муниципальных образований</t>
  </si>
  <si>
    <t xml:space="preserve">Администрация Терского района (МКУ ФО); Администрация МО ГП Умба; Администрация МО СП Варзуга
</t>
  </si>
  <si>
    <t>Выравнивание бюджетной обеспеченности муниципальных образований, да /нет</t>
  </si>
  <si>
    <r>
      <rPr>
        <sz val="8"/>
        <rFont val="Calibri"/>
        <family val="2"/>
        <charset val="204"/>
      </rPr>
      <t>≥</t>
    </r>
    <r>
      <rPr>
        <sz val="8"/>
        <rFont val="Times New Roman"/>
        <family val="1"/>
        <charset val="204"/>
      </rPr>
      <t>95</t>
    </r>
  </si>
  <si>
    <r>
      <rPr>
        <sz val="8"/>
        <rFont val="Calibri"/>
        <family val="2"/>
        <charset val="204"/>
      </rPr>
      <t>≥</t>
    </r>
    <r>
      <rPr>
        <sz val="8"/>
        <rFont val="Times New Roman"/>
        <family val="1"/>
        <charset val="204"/>
      </rPr>
      <t>96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</si>
  <si>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8"/>
        <rFont val="Calibri"/>
        <family val="2"/>
        <charset val="204"/>
      </rPr>
      <t>≥</t>
    </r>
    <r>
      <rPr>
        <sz val="8"/>
        <rFont val="Times New Roman"/>
        <family val="1"/>
        <charset val="204"/>
      </rPr>
      <t>97</t>
    </r>
    <r>
      <rPr>
        <sz val="11"/>
        <color theme="1"/>
        <rFont val="Calibri"/>
        <family val="2"/>
        <charset val="204"/>
        <scheme val="minor"/>
      </rPr>
      <t/>
    </r>
  </si>
  <si>
    <t>Задача 1.1. Совершенствование бюджетного процесса в муниципальном образовании Терский район</t>
  </si>
  <si>
    <t>Основное мероприятие 1.1.1. Организация бюджетного процесса в муниципальном образовании Терский район</t>
  </si>
  <si>
    <t>Мероприятие 1.1.1.1. Организация бюджетного процесса в муниципальном образовании Терский район</t>
  </si>
  <si>
    <t>Задача 1.2. Своевременное и полное погашение долговых обязательств и их обслуживание"</t>
  </si>
  <si>
    <t>Основное мероприятие 1.2.1. Процентные платежи по муниципальному долгу</t>
  </si>
  <si>
    <t>1.2.1.1.</t>
  </si>
  <si>
    <t>Мероприятие 1.2.1.1. Процентные платежи по муниципальному долгу</t>
  </si>
  <si>
    <t>Задача 1.3. Предоставление межбюджетных трансфертов из бюджета района</t>
  </si>
  <si>
    <t>Основное мероприятие 1.3.1. Выравнивание бюджетной обеспеченности муниципальных образований</t>
  </si>
  <si>
    <t>1.3.1.1.</t>
  </si>
  <si>
    <t>2014-2016</t>
  </si>
  <si>
    <t>3 квартал ежегодно</t>
  </si>
  <si>
    <t>1 квартал ежегодно</t>
  </si>
  <si>
    <t>До 01.05. ежегодно</t>
  </si>
  <si>
    <t>Ежемесячно</t>
  </si>
  <si>
    <t>До 01.08 ежегодно</t>
  </si>
  <si>
    <t>До 01.05 ежегодно</t>
  </si>
  <si>
    <t>ежеквартально</t>
  </si>
  <si>
    <t>До 01.03 и 01.10 ежегодно</t>
  </si>
  <si>
    <t>До 01.10 ежегодно</t>
  </si>
  <si>
    <t>Ежеквартально</t>
  </si>
  <si>
    <t>ежегодно</t>
  </si>
  <si>
    <t>До 01.06 ежегодно</t>
  </si>
  <si>
    <t>Ежемесячно, ежеквартально</t>
  </si>
  <si>
    <t>2014, 2015</t>
  </si>
  <si>
    <t>Задача 6. Развитие информационной системы управления муниципальными финансами, способствующей повышению прозрачности деятельности органов местного самоуправления</t>
  </si>
  <si>
    <t>До 01.10. ежегодно</t>
  </si>
  <si>
    <t>Задача 2.1. Обеспечение сбалансированности и устойчивости бюджета муниципального образования Терский район</t>
  </si>
  <si>
    <t xml:space="preserve">Основное мероприятие 2.1.1. Мероприятия, направленные на обеспечение сбалансированности и устойчивости бюджета муниципального образования Терский район </t>
  </si>
  <si>
    <t>Мероприятие 2.1.1.1. Разработка мер, направленных на повышение реалистичности макроэкономических прогнозов</t>
  </si>
  <si>
    <t>2.1.1.2.</t>
  </si>
  <si>
    <t>2.1.1.3.</t>
  </si>
  <si>
    <t>Мероприятие 2.1.1.3. Разработка плана совместных мероприятий по сокращению недоимки по налогам и сборам и мобилизации дополнительных доходов с целью исполнения местного бюджета и с учетом повышения ответственности главных администраторов доходов бюджета</t>
  </si>
  <si>
    <t>2.1.1.4.</t>
  </si>
  <si>
    <t>Мероприятие 2.1.1.4. Оценка соотношения дефицита бюджета к доходам (без учета межбюджетных трансфертов) по итогам исполнения бюджета за год</t>
  </si>
  <si>
    <t>2.1.1.5.</t>
  </si>
  <si>
    <t>Мероприятие 2.1.1.5. Мониторинг исполнения бюджета муниципального образования Терский район</t>
  </si>
  <si>
    <t>Задача 2.2. Внедрение программно-целевых принципов организации деятельности органов местного самоуправления</t>
  </si>
  <si>
    <t>Основное мероприятие 2.2.1. Программно-целевое планирование</t>
  </si>
  <si>
    <t>Мероприятие 2.2.1.1. Оценка удельного веса расходов бюджета, формируемых в рамках целевых программ</t>
  </si>
  <si>
    <t>2.2.1.2.</t>
  </si>
  <si>
    <t>Мероприятие 2.2.1.2. Разработка перечня целевых программ, которыми будет охвачена основная часть расходов бюджета</t>
  </si>
  <si>
    <t>2.2.1.3.</t>
  </si>
  <si>
    <t>Мероприятие 2.2.1.3. Проведение мониторинга и контроля за реализацией муниципальных целевых программ</t>
  </si>
  <si>
    <t>Задача 2.3. Развитие новых форм оказания и финансового обеспечения муниципальных услуг</t>
  </si>
  <si>
    <t>2.3.1.1</t>
  </si>
  <si>
    <t>2.3.1.2.</t>
  </si>
  <si>
    <t>2.3.1.3.</t>
  </si>
  <si>
    <t>Основное мероприятие 2.3.1. Разработка и утверждение  НПА МО Терский район, устанавливающих нормативы финансовых затрат на предоставление муниципальных услуг (выполнение работ)</t>
  </si>
  <si>
    <t>Мероприятие 2.3.1.1. Оценка доли муниципальных автономных и бюджетных учреждений в Терском районе в общем числе муниципальных учреждений</t>
  </si>
  <si>
    <t>Мероприятие 2.3.1.2. Разработка и утверждение  НПА МО Терский район, устанавливающих нормативы финансовых затрат на предоставление муниципальных услуг (выполнение работ)</t>
  </si>
  <si>
    <t>Мероприятие 2.3.1.3. Проведение мониторинга и контроля за исполнением муниципальных заданий на предоставление муниципальных услуг</t>
  </si>
  <si>
    <t>Задача 2.4. Оптимизация функций муниципального управления и повышение эффективности их обеспечения</t>
  </si>
  <si>
    <t>Основное мероприятие 2.4.1. Мероприятия, направленные на повышение эффективности муниципального управления</t>
  </si>
  <si>
    <t>Мероприятие 2.4.1.1. Организация проведения мониторинга качества финансового менеджмента, осуществляемого ГРБС</t>
  </si>
  <si>
    <t>2.4.1.2.</t>
  </si>
  <si>
    <t>Мероприятие 2.4.1.2. Утверждение ведомственных планов повышения эффективности бюджетных расходов</t>
  </si>
  <si>
    <t>2.4.1.3.</t>
  </si>
  <si>
    <t>Мероприятие 2.4.1.3. Осуществление мероприятий по финансово-экономическому обеспечению деятельности муниципальных учреждений</t>
  </si>
  <si>
    <t>2.5.</t>
  </si>
  <si>
    <t>Задача 2.5. Внедрение энергосберегающих технологий и повышение энергоэффективности</t>
  </si>
  <si>
    <t>2.5.1.</t>
  </si>
  <si>
    <t xml:space="preserve">Основное мероприятие 2.5.1. Мероприятия, направленные на повышение энергоэффективности в муниципальных учреждениях </t>
  </si>
  <si>
    <t>2.5.1.1.</t>
  </si>
  <si>
    <t>2.5.1.2.</t>
  </si>
  <si>
    <t>2.5.1.3.</t>
  </si>
  <si>
    <t>2.6.</t>
  </si>
  <si>
    <t>2.6.1.</t>
  </si>
  <si>
    <t>2.6.1.1.</t>
  </si>
  <si>
    <t>Основное мероприятие 2.6.1. Техническое и информационное обеспечение финансового органа</t>
  </si>
  <si>
    <t>Мероприятие 2.6.1.1. Поддержка имеющихся информационных баз, обновление программного обеспечения, позволяющее эффективно управлять общественными финансами</t>
  </si>
  <si>
    <t>2.6.1.2.</t>
  </si>
  <si>
    <t xml:space="preserve">Мероприятие 2.6.1.2. Повышение уровня технической оснащенности и программной обеспеченности, всего:
в том числе приобретение дополнительного программного обеспечения (программный комплекс «Хранилище-КС)
</t>
  </si>
  <si>
    <t>2.7.</t>
  </si>
  <si>
    <t>2.7.1.</t>
  </si>
  <si>
    <t>Задача 2.7. Развитие муниципального финансового контроля</t>
  </si>
  <si>
    <t>2.7.1.1.</t>
  </si>
  <si>
    <t>Мероприятие 2.7.1.1. Проведение мероприятий по повышению квалификации специалистов муниципального финансового контроля</t>
  </si>
  <si>
    <t>Основное мероприятие 2.7.1. Повышение квалификации специалистов финансового контроля</t>
  </si>
  <si>
    <t>Наличие Плана социально-экономического развития Терского района</t>
  </si>
  <si>
    <t>Наличие НПА администрации Терского района</t>
  </si>
  <si>
    <t>Наличие разработанного Плана</t>
  </si>
  <si>
    <t>Аналитический материал</t>
  </si>
  <si>
    <t xml:space="preserve">Размещение информации на официальном сайте органов местного самоуправления муниципального образования Терский район </t>
  </si>
  <si>
    <t>Отношение дефицита бюджета муниципального образования Терский район к доходам без учета объема безвозмездных поступлений</t>
  </si>
  <si>
    <t xml:space="preserve">Администрация Терского района (МКУ ФО, ЭО, Межведомственная комиссия по обеспечению поступлений доходов бюджета)
</t>
  </si>
  <si>
    <t xml:space="preserve">Администрация Терского района (ЭО)
</t>
  </si>
  <si>
    <t xml:space="preserve">Администрация Терского района (Межведомственная комиссия по обеспечению поступлений доходов бюджета)
</t>
  </si>
  <si>
    <t>Удельный вес расходов бюджета муниципального образования Терский район, формируемый в рамках программ, в общем расходе бюджета (за исключением расходов, осуществляемых за счет субвенций из областного бюджета)</t>
  </si>
  <si>
    <t xml:space="preserve">Администрация Терского района (МКУ ФО, ЭО)
</t>
  </si>
  <si>
    <t>Доля муниципальных учреждений, объем бюджетных ассигнований для которых на предоставление муниципальных услуг (выполнение работ) определен с учетом качества предоставления  муниципальных услуг (выполнения работ)</t>
  </si>
  <si>
    <t>Администрация Терского района, ГРБС</t>
  </si>
  <si>
    <t>Администрация Терского района (ЭО)</t>
  </si>
  <si>
    <t>Администрация Терского района</t>
  </si>
  <si>
    <t>ГРБС</t>
  </si>
  <si>
    <t>Повышение эффективности деятельности органов местного самоуправления</t>
  </si>
  <si>
    <t>Администрация Терского района (МКУ ФО), ГРБС, МКУ ЦБУиО</t>
  </si>
  <si>
    <t>МКУ ЦБУиО</t>
  </si>
  <si>
    <t>Оптимизация  муниципальных функций</t>
  </si>
  <si>
    <t>Количество муниципальных учреждений, в которых внедрены ресурсосберегающие технологии</t>
  </si>
  <si>
    <t>Автоматизированный документооборот</t>
  </si>
  <si>
    <t>Количество приобретенных прораммных продуктов</t>
  </si>
  <si>
    <t>Повышение уровня планирования бюджета</t>
  </si>
  <si>
    <t>Количество специалистов финансового контроля, повысивших квалификацию</t>
  </si>
  <si>
    <t>Количество специалистов, повысивших квалификацию</t>
  </si>
  <si>
    <t>Перечень основных мероприятий программы«Управление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 на 2014-2016 годы»</t>
  </si>
  <si>
    <t>Сведения об объемах финансирования муниципальной программы  «Управление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 на 2014-2016 годы»</t>
  </si>
  <si>
    <t>I</t>
  </si>
  <si>
    <t>Показатели целей подпрограммы:</t>
  </si>
  <si>
    <t xml:space="preserve">Доля главных администраторов средств местного бюджета, имеющих итоговую оценку качества финансового менеджмента более 60 баллов </t>
  </si>
  <si>
    <t>%</t>
  </si>
  <si>
    <t>Рейтинг финансового отдела администрации Терского района</t>
  </si>
  <si>
    <t>Отношение объема просроченной кредиторской задолженности местного бюджета и муниципальных учреждений к объему расходов местного бюджета</t>
  </si>
  <si>
    <t>ИС "Свод-Web"</t>
  </si>
  <si>
    <t>Регулярное размещение в сети «Интернет» информации о муниципальных финансах</t>
  </si>
  <si>
    <t>да/нет</t>
  </si>
  <si>
    <t>Информационно-коммуникационная сеть Интернет</t>
  </si>
  <si>
    <t>II</t>
  </si>
  <si>
    <t>Показатели задач подпрограммы:</t>
  </si>
  <si>
    <t>Задача 1 "Совершенствование бюджетного процесса в муниципальном образовании Терский район"</t>
  </si>
  <si>
    <t>Отклонение исполнения местного бюджета по доходам без учета безвозмездных поступлений к первоначально утвержденному уровню</t>
  </si>
  <si>
    <t>Объем просроченной кредиторской задолженности по выплате заработной платы за счет средств местного бюджета</t>
  </si>
  <si>
    <t>тыс. руб.</t>
  </si>
  <si>
    <t>Отклонение объема расходов бюджета в IV квартале от среднего объема расходов за I - III кварталы (без учета субсидий, субвенций и иных межбюджетных трансфертов, имеющих целевое назначение, поступивших из областного бюджета)</t>
  </si>
  <si>
    <t>Задача 2 "Своевременное и полное погашение долговых обязательств и их обслуживание"</t>
  </si>
  <si>
    <t>Задача 3 "Предоставление межбюджетных трансфертов из бюджета района"</t>
  </si>
  <si>
    <t>1.1.2.</t>
  </si>
  <si>
    <t>1.1.3.</t>
  </si>
  <si>
    <r>
      <rPr>
        <sz val="9"/>
        <rFont val="Calibri"/>
        <family val="2"/>
        <charset val="204"/>
      </rPr>
      <t>≥</t>
    </r>
    <r>
      <rPr>
        <sz val="9"/>
        <rFont val="Times New Roman"/>
        <family val="1"/>
        <charset val="204"/>
      </rPr>
      <t>95</t>
    </r>
  </si>
  <si>
    <t>1.2.1.2.</t>
  </si>
  <si>
    <t>1.2.1.3.</t>
  </si>
  <si>
    <t>Задача 1. Обеспечение сбалансированности и устойчивости бюджета муниципального образования Терский район</t>
  </si>
  <si>
    <t xml:space="preserve">Отношение дефицита бюджета муниципального образования Терский район к доходам без учета объема безвозмездных поступлений </t>
  </si>
  <si>
    <t>≤5</t>
  </si>
  <si>
    <t>Финансовая отчетность</t>
  </si>
  <si>
    <t>Задача 2. Внедрение программно-целевых принципов организации деятельности органов местного самоуправления</t>
  </si>
  <si>
    <t>≥50</t>
  </si>
  <si>
    <t>≥80</t>
  </si>
  <si>
    <t>Задача 3. Развитие новых форм оказания и финансового обеспечения муниципальных услуг</t>
  </si>
  <si>
    <t>Мониторинг</t>
  </si>
  <si>
    <t>Задача 4. Оптимизация функций муниципального управления и повышение эффективности их обеспечения</t>
  </si>
  <si>
    <t>Данные администрации терского района (МКУ ФО)</t>
  </si>
  <si>
    <t>Задача 5. Внедрение энергосберегающих технологий и повышение энергоэффективности</t>
  </si>
  <si>
    <t xml:space="preserve">Ед. </t>
  </si>
  <si>
    <t>Задача 7. Развитие муниципального финансового контроля</t>
  </si>
  <si>
    <t>1.2.2.1.</t>
  </si>
  <si>
    <t>1.2.3.1.</t>
  </si>
  <si>
    <t>Цель программы</t>
  </si>
  <si>
    <t>Предоставление субсидий, субвенций поселениям, да/нет</t>
  </si>
  <si>
    <t>Обеспечение первичного воинского учета на территориях, где отсутствуют военные комиссариаты, да /нет</t>
  </si>
  <si>
    <t>Обеспечение технического сопровождения программного обеспечения "Система автоматизированного рабочего места муниципального образования", да /нет</t>
  </si>
  <si>
    <t>Обеспечение технологического присоединения энергопринимающих устройств потребителей электрической энергии и (или) объектов электросетевого хозяйства к электрическим сетям, да /нет</t>
  </si>
  <si>
    <t>Обеспечение государственной финансовой поддержки закупки и доставки нефтепродуктов и топлива в районы Мурманской области, да /нет</t>
  </si>
  <si>
    <t>Обеспечение подготовки объектов и систем жизнеобеспечения Мурманской области к работе в отопительный период</t>
  </si>
  <si>
    <t>Обеспечение государственной финансовой поддержки доставки продовольственных товаров (за исключением подакцизных) в районы Мурманской области с ограниченными сроками завоза грузов, да /нет</t>
  </si>
  <si>
    <t>Обеспечение авиационного обслуживания жителей отделенных поселений, да /нет</t>
  </si>
  <si>
    <t>Реализация мер социальной поддержки отдельных категорий граждан, работающих в муниципальных учреждениях образования и культуры, расположенных в сельских населенных пунктах или посёлках городского типа Мурманской области</t>
  </si>
  <si>
    <t>Обеспечение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правонарушениях", да /нет</t>
  </si>
  <si>
    <t>Обеспечение выполнения работ по технологическому присоединению энергопринимающзих устройств потребителей электрической энергии и (или) объектов электросетевого хозяйства к электрическим сетям, да /нет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</si>
  <si>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Фонда, да /нет</t>
  </si>
  <si>
    <t>Обеспечение переселения граждан из аварийного жилищного фонда с учетом необходимости развития малоэтажного жилищного строительства за счет средств бюджетов, да /нет</t>
  </si>
  <si>
    <t>1.3.1.2</t>
  </si>
  <si>
    <t>1.3.1.3</t>
  </si>
  <si>
    <t>1.3.2</t>
  </si>
  <si>
    <t>Основное мероприятие 1.3.2. Предоставление субсидий, субвенций поселениям</t>
  </si>
  <si>
    <t>1.3.2.1</t>
  </si>
  <si>
    <t>Мероприятие 1.3.2.1. Субвенции на осуществление первичного воинского учета на территориях, где отсутствуют военные комиссариаты</t>
  </si>
  <si>
    <t>1.3.2.2</t>
  </si>
  <si>
    <t>Мероприятие 1.3.2.2.Техническое сопровождение программного обеспечения "Система автоматизированного рабочего места муниципального образования"</t>
  </si>
  <si>
    <t>1.3.2.3</t>
  </si>
  <si>
    <t>Мероприятие 1.3.2.3. Технологическое присоединение энергопринимающих устройств потребителей электрической энергии и (или) объектов электросетевого хозяйства к электрическим сетям</t>
  </si>
  <si>
    <t>1.3.2.4</t>
  </si>
  <si>
    <t>Мероприятие 1.3.2.4. Государственная финансовая поддержка закупки и доставки нефтепродуктов и топлива в районы Мурманской области</t>
  </si>
  <si>
    <t>1.3.2.5</t>
  </si>
  <si>
    <t>Мероприятие 1.3.2.5. Подготовка объектов и систем жизнеобеспечения Мурманской области к работе в отопительный период</t>
  </si>
  <si>
    <t>1.3.2.6</t>
  </si>
  <si>
    <t>1.3.2.7</t>
  </si>
  <si>
    <t>1.3.2.8</t>
  </si>
  <si>
    <t>1.3.2.9</t>
  </si>
  <si>
    <t>1.3.2.10</t>
  </si>
  <si>
    <t>1.3.2.11</t>
  </si>
  <si>
    <t>1.3.2.12</t>
  </si>
  <si>
    <t>Мероприятие 1.3.1.1. Дотация на выравнивание бюджетной обеспеченности поселений (за счет средств местного бюджета) из районного фонда финансовой поддержки поселений</t>
  </si>
  <si>
    <t>Мероприятие 2.1.1.2. Проведение исследовательской работы по расчету упущенной выгоды от наличия зоны регламентированного посещения для иностранных граждан в Терском районе</t>
  </si>
  <si>
    <t>1.3.2.</t>
  </si>
  <si>
    <t>Предоставление субсидий, субвенций поселениям</t>
  </si>
  <si>
    <t>1.2.3.2.</t>
  </si>
  <si>
    <t xml:space="preserve">Мероприятие 2.5.1.1. Проектирование и капитальный ремонт системы теплоснабжения МБОУ СОШ №4 </t>
  </si>
  <si>
    <t>Экономия бюджетных средств на теплоснабжение учреждения, млн.руб.</t>
  </si>
  <si>
    <t>≈  3,00</t>
  </si>
  <si>
    <t>МБОУ СОШ №4</t>
  </si>
  <si>
    <t>МБОУ СОШ №4, МБДОУ детский сад №3, МБУК ТМБ</t>
  </si>
  <si>
    <t>Мероприятие 2.5.1.3.Проектирование и установка теплового пункта МБУК ТМБ</t>
  </si>
  <si>
    <t>МБДОУ детский сад №3</t>
  </si>
  <si>
    <t>МБУК ТМБ</t>
  </si>
  <si>
    <t>Наличие проекта на теплопункт (2014) и теплопункта (2015) в МБУК ТМБ</t>
  </si>
  <si>
    <t>Площадь отремонтированной кровли, кв.м</t>
  </si>
  <si>
    <t xml:space="preserve">Мероприятие 2.5.1.3. Капитальный ремонт кровли МБДОУ детский сад №3 </t>
  </si>
  <si>
    <t>нет</t>
  </si>
  <si>
    <t>Наличие исследовательской работы по расчету упущенной выгоды от наличия зоны регламентированного посещения для иностранных граждан в Терском районе</t>
  </si>
  <si>
    <t>Данные МБОУ СОШ №4, МБДОУ детский сад №3, МБУК ТМБ</t>
  </si>
  <si>
    <t xml:space="preserve">Администрация Терского района (ЭО), МКУ ЦБУиО,   ГРБС, МБОУ СОШ №4, МБДОУ детский сад №3, МБУК ТМБ  </t>
  </si>
  <si>
    <t>2.5.1.4.</t>
  </si>
  <si>
    <t>Мероприятие 5.1.4. Замена оконных блоков на стеклопакеты в МБОУ СОШ № 4</t>
  </si>
  <si>
    <t>Экономия потребления тепловой энергии и сокращение бюджетных ассигнований на коммунальные услуги</t>
  </si>
  <si>
    <t>Проведение ремонтных работ и укрепление материально-технической базы муниципальных учреждений культуры, искусства и образования в сфере культуры и  искусства</t>
  </si>
  <si>
    <t xml:space="preserve">Администрация МО ГП Умба
</t>
  </si>
  <si>
    <t>Реализация мероприятий, направленных на организацию сбора, вывоза твердых бытовых отходов, да /нет</t>
  </si>
  <si>
    <t>Мероприятие 1.3.1.2. Поддержка мер по сбалансированности бюджетов поселений (за счет средств местного бюджета) из районного фонда финансовой поддержки</t>
  </si>
  <si>
    <t xml:space="preserve">Администрация МО ГП Умба; Администрация МО СП Варзуга
</t>
  </si>
  <si>
    <t>Мероприятие 1.3.2.6. Субсидия бюджетам муниципальных районов на реализацию мероприятий, направленных на организацию сбора, вывоза твердых бытовых отходов</t>
  </si>
  <si>
    <t>Мероприятие 1.3.2.7. Государственная финансовая поддержка доставки продовольственных товаров (за исключением подакцизных) в районы Мурманской области с ограниченными сроками завоза грузов</t>
  </si>
  <si>
    <t>Мероприятие 1.3.2.8. Обеспечение авиационного обслуживания жителей отделенных поселений</t>
  </si>
  <si>
    <t>Мероприятие 1.3.2.9. Реализация мер социальной поддержки отдельных категорий граждан, работающих в муниципальных учреждениях образования и культуры, расположенных в сельских населенных пунктах или посёлках городского типа Мурманской области</t>
  </si>
  <si>
    <t>Мероприятие 3.2.10. Субсидия на проведение ремонтных работ и укрепление материально-технической базы муниципальных учреждений культуры, искусства и образования в сфере культуры и  искусства</t>
  </si>
  <si>
    <t>Мероприятие 1.3.2.11.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администрацтиных правонарушениях, предусмотренных Законом Мурманской области "Об административных правонарушениях"</t>
  </si>
  <si>
    <t>Мероприятие 1.3.2.12. Выполнение работ по технологическому присоединению энергопринимающзих устройств потребителей электрической энергии и (или) объектов электросетевого хозяйства к электрическим сетям</t>
  </si>
  <si>
    <t>1.3.2.13</t>
  </si>
  <si>
    <t>Мероприятие 1.3.2.13.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Фонда</t>
  </si>
  <si>
    <t>1.3.2.14</t>
  </si>
  <si>
    <t>Мероприятие 1.3.2.14. Переселение граждан из аварийного жилищного фонда с учетом необходимости развития малоэтажного жилищного строительства за счет средств бюджетов</t>
  </si>
  <si>
    <t>1.3.1.4</t>
  </si>
  <si>
    <t>Мероприятие 1.3.1.4. Исполнение полномочий по расчету и предоставлению дотаций поселениям</t>
  </si>
  <si>
    <t>Мероприятие 1.3.1.3. Формирование районных фондов финансовой поддержки поселений</t>
  </si>
  <si>
    <t>Всего по муниципальной программе: 257232,8 тыс. рублей, в том числе:
ОБ: 202153,9 тыс. рублей, из них:
  2014 год: 202153,9 тыс. рублей,
  2015 год: 0 тыс. рублей,
  2016 год: 0 тыс. рублей.
ФБ: 0 тыс. рублей,  из них:
  2014 год: 0 тыс. рублей,
  2015 год: 0 тыс. рублей,
  2016 год: 0 тыс. рублей.
МБ: 55078,9  тыс. рублей, из них:
  2014 год: 20258,9 тыс. рублей,
  2015 год: 17410,0 тыс. рублей,
  2016 год: 17410,0 тыс. рублей.
ВБС: 0 тыс. рублей, из них:
  2014 год: 0 тыс. рублей,
  2015 год: 0 тыс. рублей,
  2016 год: 0 тыс. рублей.</t>
  </si>
  <si>
    <r>
      <t xml:space="preserve">Утвержден постановлением  администрации Терского района от 15.10.2013 №472 </t>
    </r>
    <r>
      <rPr>
        <i/>
        <sz val="8"/>
        <rFont val="Times New Roman"/>
        <family val="1"/>
        <charset val="204"/>
      </rPr>
      <t xml:space="preserve">(в редакции постановления от  01.07.2014 №   346) 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</si>
</sst>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8" fillId="0" borderId="0" xfId="0" applyFont="1"/>
    <xf numFmtId="0" fontId="8" fillId="0" borderId="0" xfId="0" applyFont="1" applyAlignment="1"/>
    <xf numFmtId="0" fontId="10" fillId="0" borderId="1" xfId="0" applyFont="1" applyFill="1" applyBorder="1" applyAlignment="1">
      <alignment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NumberFormat="1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Fill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0" xfId="0" applyFont="1" applyBorder="1"/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19" fillId="0" borderId="4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164" fontId="10" fillId="0" borderId="5" xfId="0" applyNumberFormat="1" applyFont="1" applyBorder="1" applyAlignment="1">
      <alignment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vertical="center" wrapText="1"/>
    </xf>
    <xf numFmtId="0" fontId="20" fillId="0" borderId="1" xfId="0" applyFont="1" applyBorder="1" applyAlignment="1">
      <alignment horizontal="left" vertical="center" wrapText="1"/>
    </xf>
    <xf numFmtId="0" fontId="21" fillId="0" borderId="0" xfId="0" applyFont="1"/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164" fontId="24" fillId="0" borderId="1" xfId="0" applyNumberFormat="1" applyFont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 wrapText="1"/>
    </xf>
    <xf numFmtId="0" fontId="24" fillId="0" borderId="4" xfId="0" applyFont="1" applyBorder="1" applyAlignment="1">
      <alignment vertical="center" wrapText="1"/>
    </xf>
    <xf numFmtId="164" fontId="24" fillId="0" borderId="4" xfId="0" applyNumberFormat="1" applyFont="1" applyFill="1" applyBorder="1" applyAlignment="1">
      <alignment horizontal="center" vertical="center" wrapText="1"/>
    </xf>
    <xf numFmtId="164" fontId="24" fillId="0" borderId="4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14" fillId="0" borderId="1" xfId="0" applyFont="1" applyBorder="1" applyAlignment="1">
      <alignment vertical="center"/>
    </xf>
    <xf numFmtId="3" fontId="24" fillId="0" borderId="1" xfId="0" applyNumberFormat="1" applyFont="1" applyBorder="1" applyAlignment="1">
      <alignment horizontal="center" vertical="center" wrapText="1"/>
    </xf>
    <xf numFmtId="0" fontId="29" fillId="0" borderId="0" xfId="0" applyFont="1" applyFill="1"/>
    <xf numFmtId="0" fontId="29" fillId="0" borderId="0" xfId="0" applyFont="1" applyFill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10" fontId="10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16" fillId="0" borderId="6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wrapText="1"/>
    </xf>
    <xf numFmtId="164" fontId="16" fillId="0" borderId="1" xfId="0" applyNumberFormat="1" applyFont="1" applyFill="1" applyBorder="1" applyAlignment="1">
      <alignment horizontal="center"/>
    </xf>
    <xf numFmtId="164" fontId="16" fillId="0" borderId="1" xfId="0" applyNumberFormat="1" applyFont="1" applyBorder="1" applyAlignment="1">
      <alignment horizontal="center"/>
    </xf>
    <xf numFmtId="164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center" vertical="center"/>
    </xf>
    <xf numFmtId="164" fontId="32" fillId="0" borderId="1" xfId="0" applyNumberFormat="1" applyFont="1" applyFill="1" applyBorder="1" applyAlignment="1">
      <alignment horizontal="center" wrapText="1"/>
    </xf>
    <xf numFmtId="164" fontId="32" fillId="0" borderId="1" xfId="0" applyNumberFormat="1" applyFont="1" applyFill="1" applyBorder="1" applyAlignment="1">
      <alignment horizontal="center" vertical="center" wrapText="1"/>
    </xf>
    <xf numFmtId="164" fontId="32" fillId="0" borderId="1" xfId="0" applyNumberFormat="1" applyFont="1" applyBorder="1" applyAlignment="1">
      <alignment horizontal="center"/>
    </xf>
    <xf numFmtId="164" fontId="3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2" fillId="0" borderId="1" xfId="0" applyNumberFormat="1" applyFont="1" applyFill="1" applyBorder="1" applyAlignment="1">
      <alignment horizontal="center"/>
    </xf>
    <xf numFmtId="4" fontId="11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vertical="center" wrapText="1"/>
    </xf>
    <xf numFmtId="2" fontId="14" fillId="0" borderId="1" xfId="0" applyNumberFormat="1" applyFont="1" applyBorder="1" applyAlignment="1">
      <alignment vertical="center" wrapText="1"/>
    </xf>
    <xf numFmtId="2" fontId="14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26" fillId="0" borderId="12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27" fillId="0" borderId="5" xfId="0" applyFont="1" applyBorder="1" applyAlignment="1">
      <alignment horizontal="left" vertical="center"/>
    </xf>
    <xf numFmtId="0" fontId="27" fillId="0" borderId="12" xfId="0" applyFont="1" applyBorder="1" applyAlignment="1">
      <alignment horizontal="left" vertical="center"/>
    </xf>
    <xf numFmtId="0" fontId="27" fillId="0" borderId="6" xfId="0" applyFont="1" applyBorder="1" applyAlignment="1">
      <alignment horizontal="left" vertical="center"/>
    </xf>
    <xf numFmtId="0" fontId="23" fillId="0" borderId="5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 wrapText="1"/>
    </xf>
    <xf numFmtId="0" fontId="30" fillId="2" borderId="1" xfId="1" applyFont="1" applyFill="1" applyBorder="1" applyAlignment="1">
      <alignment horizontal="center" vertical="center" wrapText="1"/>
    </xf>
    <xf numFmtId="0" fontId="30" fillId="2" borderId="3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30" fillId="2" borderId="5" xfId="0" applyFont="1" applyFill="1" applyBorder="1" applyAlignment="1">
      <alignment horizontal="center" vertical="center" wrapText="1"/>
    </xf>
    <xf numFmtId="0" fontId="30" fillId="2" borderId="6" xfId="0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2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6" fillId="0" borderId="3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wrapText="1"/>
    </xf>
    <xf numFmtId="0" fontId="10" fillId="0" borderId="9" xfId="0" applyFont="1" applyFill="1" applyBorder="1" applyAlignment="1">
      <alignment horizontal="center" wrapText="1"/>
    </xf>
    <xf numFmtId="0" fontId="10" fillId="0" borderId="10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wrapText="1"/>
    </xf>
    <xf numFmtId="0" fontId="10" fillId="0" borderId="14" xfId="0" applyFont="1" applyFill="1" applyBorder="1" applyAlignment="1">
      <alignment horizontal="center" wrapText="1"/>
    </xf>
    <xf numFmtId="0" fontId="10" fillId="0" borderId="15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vertical="center" wrapText="1"/>
    </xf>
    <xf numFmtId="0" fontId="10" fillId="0" borderId="3" xfId="0" applyNumberFormat="1" applyFont="1" applyFill="1" applyBorder="1" applyAlignment="1">
      <alignment vertical="center" wrapText="1"/>
    </xf>
    <xf numFmtId="0" fontId="10" fillId="0" borderId="4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wrapText="1"/>
    </xf>
    <xf numFmtId="0" fontId="13" fillId="0" borderId="13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15" xfId="0" applyFont="1" applyFill="1" applyBorder="1" applyAlignment="1">
      <alignment horizont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0" fillId="0" borderId="0" xfId="0" applyFont="1" applyAlignment="1">
      <alignment horizontal="right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0" fontId="16" fillId="0" borderId="6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/>
    </xf>
    <xf numFmtId="49" fontId="16" fillId="0" borderId="2" xfId="0" applyNumberFormat="1" applyFont="1" applyFill="1" applyBorder="1" applyAlignment="1">
      <alignment horizontal="center"/>
    </xf>
    <xf numFmtId="49" fontId="16" fillId="0" borderId="3" xfId="0" applyNumberFormat="1" applyFont="1" applyFill="1" applyBorder="1" applyAlignment="1">
      <alignment horizontal="center"/>
    </xf>
    <xf numFmtId="49" fontId="16" fillId="0" borderId="4" xfId="0" applyNumberFormat="1" applyFont="1" applyFill="1" applyBorder="1" applyAlignment="1">
      <alignment horizontal="center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1" fillId="0" borderId="0" xfId="0" applyNumberFormat="1" applyFont="1" applyAlignment="1">
      <alignment horizont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6" fillId="0" borderId="6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1"/>
  <sheetViews>
    <sheetView view="pageBreakPreview" zoomScaleNormal="100" zoomScaleSheetLayoutView="100" workbookViewId="0">
      <selection activeCell="B17" sqref="B17"/>
    </sheetView>
  </sheetViews>
  <sheetFormatPr defaultRowHeight="15.75"/>
  <cols>
    <col min="1" max="1" width="26.140625" style="75" customWidth="1"/>
    <col min="2" max="2" width="88.7109375" style="75" customWidth="1"/>
    <col min="3" max="16384" width="9.140625" style="75"/>
  </cols>
  <sheetData>
    <row r="1" spans="1:2">
      <c r="A1" s="115" t="s">
        <v>30</v>
      </c>
      <c r="B1" s="115"/>
    </row>
    <row r="2" spans="1:2">
      <c r="A2" s="115" t="s">
        <v>42</v>
      </c>
      <c r="B2" s="115"/>
    </row>
    <row r="3" spans="1:2" ht="46.5" customHeight="1">
      <c r="A3" s="116" t="s">
        <v>72</v>
      </c>
      <c r="B3" s="115"/>
    </row>
    <row r="4" spans="1:2">
      <c r="A4" s="5" t="s">
        <v>245</v>
      </c>
      <c r="B4" s="5" t="s">
        <v>76</v>
      </c>
    </row>
    <row r="5" spans="1:2" ht="36" customHeight="1">
      <c r="A5" s="117" t="s">
        <v>31</v>
      </c>
      <c r="B5" s="5" t="s">
        <v>73</v>
      </c>
    </row>
    <row r="6" spans="1:2" ht="35.25" customHeight="1">
      <c r="A6" s="118"/>
      <c r="B6" s="5" t="s">
        <v>74</v>
      </c>
    </row>
    <row r="7" spans="1:2" ht="23.25" customHeight="1">
      <c r="A7" s="119"/>
      <c r="B7" s="5" t="s">
        <v>75</v>
      </c>
    </row>
    <row r="8" spans="1:2" ht="39.75" customHeight="1">
      <c r="A8" s="112" t="s">
        <v>32</v>
      </c>
      <c r="B8" s="18" t="str">
        <f>'Пр3. Пок. МП'!B11</f>
        <v xml:space="preserve">Доля главных администраторов средств местного бюджета, имеющих итоговую оценку качества финансового менеджмента более 60 баллов </v>
      </c>
    </row>
    <row r="9" spans="1:2" ht="43.5" customHeight="1">
      <c r="A9" s="114"/>
      <c r="B9" s="18" t="str">
        <f>'Пр3. Пок. МП'!B12</f>
        <v>Отношение объема просроченной кредиторской задолженности местного бюджета и муниципальных учреждений к объему расходов местного бюджета</v>
      </c>
    </row>
    <row r="10" spans="1:2" ht="31.5" customHeight="1">
      <c r="A10" s="114"/>
      <c r="B10" s="18" t="str">
        <f>'Пр3. Пок. МП'!B13</f>
        <v>Регулярное размещение в сети «Интернет» информации о муниципальных финансах</v>
      </c>
    </row>
    <row r="11" spans="1:2" ht="39.75" customHeight="1">
      <c r="A11" s="114"/>
      <c r="B11" s="18" t="str">
        <f>'Пр3. Пок. МП'!B16</f>
        <v>Отклонение исполнения местного бюджета по доходам без учета безвозмездных поступлений к первоначально утвержденному уровню</v>
      </c>
    </row>
    <row r="12" spans="1:2" ht="34.5" customHeight="1">
      <c r="A12" s="114"/>
      <c r="B12" s="22" t="str">
        <f>'Пр3. Пок. МП'!B17</f>
        <v>Объем просроченной кредиторской задолженности по выплате заработной платы за счет средств местного бюджета</v>
      </c>
    </row>
    <row r="13" spans="1:2" ht="62.25" customHeight="1">
      <c r="A13" s="114"/>
      <c r="B13" s="22" t="str">
        <f>'Пр3. Пок. МП'!B18</f>
        <v>Отклонение объема расходов бюджета в IV квартале от среднего объема расходов за I - III кварталы (без учета субсидий, субвенций и иных межбюджетных трансфертов, имеющих целевое назначение, поступивших из областного бюджета)</v>
      </c>
    </row>
    <row r="14" spans="1:2" ht="33.75" customHeight="1">
      <c r="A14" s="114"/>
      <c r="B14" s="22" t="str">
        <f>'Пр3. Пок. МП'!B20</f>
        <v>Отсутствие просроченной кредиторской задолженности по обслуживанию муниципального долга</v>
      </c>
    </row>
    <row r="15" spans="1:2" ht="25.5" customHeight="1">
      <c r="A15" s="114"/>
      <c r="B15" s="22" t="str">
        <f>'Пр3. Пок. МП'!B22</f>
        <v>Выравнивание бюджетной обеспеченности муниципальных образований</v>
      </c>
    </row>
    <row r="16" spans="1:2" ht="33" customHeight="1">
      <c r="A16" s="114"/>
      <c r="B16" s="22" t="str">
        <f>'Пр3. Пок. МП'!B26</f>
        <v xml:space="preserve">Отношение дефицита бюджета муниципального образования Терский район к доходам без учета объема безвозмездных поступлений </v>
      </c>
    </row>
    <row r="17" spans="1:2" ht="56.25" customHeight="1">
      <c r="A17" s="114"/>
      <c r="B17" s="22" t="str">
        <f>'Пр3. Пок. МП'!B28</f>
        <v>Удельный вес расходов бюджета муниципального образования Терский район, формируемый в рамках программ, в общем расходе бюджета (за исключением расходов, осуществляемых за счет субвенций из областного бюджета)</v>
      </c>
    </row>
    <row r="18" spans="1:2" ht="49.5" customHeight="1">
      <c r="A18" s="114"/>
      <c r="B18" s="22" t="str">
        <f>'Пр3. Пок. МП'!B30</f>
        <v>Доля муниципальных учреждений, объем бюджетных ассигнований для которых на предоставление муниципальных услуг (выполнение работ) определен с учетом качества предоставления  муниципальных услуг (выполнения работ)</v>
      </c>
    </row>
    <row r="19" spans="1:2" ht="29.25" customHeight="1">
      <c r="A19" s="114"/>
      <c r="B19" s="22" t="str">
        <f>'Пр3. Пок. МП'!B32</f>
        <v>Оптимизация  муниципальных функций</v>
      </c>
    </row>
    <row r="20" spans="1:2" ht="33" customHeight="1">
      <c r="A20" s="114"/>
      <c r="B20" s="22" t="str">
        <f>'Пр3. Пок. МП'!B34</f>
        <v>Количество муниципальных учреждений, в которых внедрены ресурсосберегающие технологии</v>
      </c>
    </row>
    <row r="21" spans="1:2" ht="22.5" customHeight="1">
      <c r="A21" s="114"/>
      <c r="B21" s="22" t="str">
        <f>'Пр3. Пок. МП'!B36</f>
        <v>Повышение уровня планирования бюджета</v>
      </c>
    </row>
    <row r="22" spans="1:2" ht="26.25" customHeight="1">
      <c r="A22" s="113"/>
      <c r="B22" s="22" t="str">
        <f>'Пр3. Пок. МП'!B38</f>
        <v>Количество специалистов финансового контроля, повысивших квалификацию</v>
      </c>
    </row>
    <row r="23" spans="1:2" ht="38.25" customHeight="1">
      <c r="A23" s="112" t="s">
        <v>33</v>
      </c>
      <c r="B23" s="18" t="s">
        <v>78</v>
      </c>
    </row>
    <row r="24" spans="1:2" ht="41.25" customHeight="1">
      <c r="A24" s="113"/>
      <c r="B24" s="18" t="s">
        <v>79</v>
      </c>
    </row>
    <row r="25" spans="1:2">
      <c r="A25" s="30" t="s">
        <v>51</v>
      </c>
      <c r="B25" s="5" t="s">
        <v>77</v>
      </c>
    </row>
    <row r="26" spans="1:2" ht="35.25" customHeight="1">
      <c r="A26" s="6" t="s">
        <v>34</v>
      </c>
      <c r="B26" s="5" t="s">
        <v>59</v>
      </c>
    </row>
    <row r="27" spans="1:2" ht="271.5" customHeight="1">
      <c r="A27" s="6" t="s">
        <v>35</v>
      </c>
      <c r="B27" s="18" t="s">
        <v>322</v>
      </c>
    </row>
    <row r="28" spans="1:2" ht="105" customHeight="1">
      <c r="A28" s="6" t="s">
        <v>36</v>
      </c>
      <c r="B28" s="5" t="s">
        <v>80</v>
      </c>
    </row>
    <row r="29" spans="1:2" ht="31.5" customHeight="1">
      <c r="A29" s="6" t="s">
        <v>60</v>
      </c>
      <c r="B29" s="31" t="s">
        <v>81</v>
      </c>
    </row>
    <row r="30" spans="1:2" ht="33" customHeight="1">
      <c r="A30" s="6" t="s">
        <v>37</v>
      </c>
      <c r="B30" s="5" t="s">
        <v>299</v>
      </c>
    </row>
    <row r="31" spans="1:2">
      <c r="A31" s="76"/>
    </row>
  </sheetData>
  <mergeCells count="6">
    <mergeCell ref="A23:A24"/>
    <mergeCell ref="A8:A22"/>
    <mergeCell ref="A1:B1"/>
    <mergeCell ref="A2:B2"/>
    <mergeCell ref="A3:B3"/>
    <mergeCell ref="A5:A7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view="pageBreakPreview" zoomScaleNormal="100" zoomScaleSheetLayoutView="100" workbookViewId="0">
      <selection sqref="A1:N40"/>
    </sheetView>
  </sheetViews>
  <sheetFormatPr defaultRowHeight="12"/>
  <cols>
    <col min="1" max="1" width="6.28515625" style="72" customWidth="1"/>
    <col min="2" max="2" width="43.85546875" style="55" customWidth="1"/>
    <col min="3" max="3" width="6.28515625" style="55" customWidth="1"/>
    <col min="4" max="5" width="6.140625" style="72" customWidth="1"/>
    <col min="6" max="6" width="6" style="72" customWidth="1"/>
    <col min="7" max="12" width="5.7109375" style="72" customWidth="1"/>
    <col min="13" max="13" width="21" style="55" customWidth="1"/>
    <col min="14" max="14" width="33.85546875" style="55" customWidth="1"/>
    <col min="15" max="16384" width="9.140625" style="55"/>
  </cols>
  <sheetData>
    <row r="1" spans="1:14" ht="15" customHeight="1">
      <c r="A1" s="128" t="s">
        <v>43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14">
      <c r="A2" s="128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</row>
    <row r="4" spans="1:14" ht="33.75" customHeight="1">
      <c r="A4" s="135" t="s">
        <v>17</v>
      </c>
      <c r="B4" s="135" t="s">
        <v>44</v>
      </c>
      <c r="C4" s="135" t="s">
        <v>18</v>
      </c>
      <c r="D4" s="135" t="s">
        <v>38</v>
      </c>
      <c r="E4" s="135"/>
      <c r="F4" s="135"/>
      <c r="G4" s="135"/>
      <c r="H4" s="135"/>
      <c r="I4" s="135"/>
      <c r="J4" s="135"/>
      <c r="K4" s="135"/>
      <c r="L4" s="135"/>
      <c r="M4" s="136" t="s">
        <v>21</v>
      </c>
      <c r="N4" s="136" t="s">
        <v>40</v>
      </c>
    </row>
    <row r="5" spans="1:14">
      <c r="A5" s="135"/>
      <c r="B5" s="135"/>
      <c r="C5" s="135"/>
      <c r="D5" s="79">
        <v>2012</v>
      </c>
      <c r="E5" s="141">
        <v>2013</v>
      </c>
      <c r="F5" s="142"/>
      <c r="G5" s="137">
        <v>2014</v>
      </c>
      <c r="H5" s="137"/>
      <c r="I5" s="137">
        <v>2015</v>
      </c>
      <c r="J5" s="137"/>
      <c r="K5" s="137">
        <v>2016</v>
      </c>
      <c r="L5" s="137"/>
      <c r="M5" s="138"/>
      <c r="N5" s="138"/>
    </row>
    <row r="6" spans="1:14">
      <c r="A6" s="135"/>
      <c r="B6" s="136"/>
      <c r="C6" s="136"/>
      <c r="D6" s="80" t="s">
        <v>19</v>
      </c>
      <c r="E6" s="80" t="s">
        <v>20</v>
      </c>
      <c r="F6" s="80" t="s">
        <v>19</v>
      </c>
      <c r="G6" s="80" t="s">
        <v>20</v>
      </c>
      <c r="H6" s="80" t="s">
        <v>19</v>
      </c>
      <c r="I6" s="80" t="s">
        <v>20</v>
      </c>
      <c r="J6" s="80" t="s">
        <v>19</v>
      </c>
      <c r="K6" s="80" t="s">
        <v>20</v>
      </c>
      <c r="L6" s="80" t="s">
        <v>19</v>
      </c>
      <c r="M6" s="138"/>
      <c r="N6" s="138"/>
    </row>
    <row r="7" spans="1:14" ht="33" customHeight="1">
      <c r="A7" s="56"/>
      <c r="B7" s="140" t="str">
        <f>'Пр5. Фин. ОМСУ'!A5</f>
        <v>Муниципальная программа «Управление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 на 2014-2016 годы»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>
      <c r="A8" s="56"/>
      <c r="B8" s="139" t="s">
        <v>52</v>
      </c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</row>
    <row r="9" spans="1:14">
      <c r="A9" s="56" t="s">
        <v>205</v>
      </c>
      <c r="B9" s="140" t="str">
        <f>'Пр2 Паспорт МП'!B23</f>
        <v>Подпрограмма МО ТР "Совершенствование финансовой и бюджетной политики на 2014 - 2016 годы"</v>
      </c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56" t="s">
        <v>8</v>
      </c>
      <c r="B10" s="143" t="s">
        <v>206</v>
      </c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5"/>
    </row>
    <row r="11" spans="1:14" ht="36">
      <c r="A11" s="56" t="s">
        <v>22</v>
      </c>
      <c r="B11" s="57" t="s">
        <v>207</v>
      </c>
      <c r="C11" s="56" t="s">
        <v>208</v>
      </c>
      <c r="D11" s="58">
        <v>0</v>
      </c>
      <c r="E11" s="58">
        <v>25</v>
      </c>
      <c r="F11" s="58"/>
      <c r="G11" s="59">
        <v>50</v>
      </c>
      <c r="H11" s="58"/>
      <c r="I11" s="59">
        <v>50</v>
      </c>
      <c r="J11" s="58"/>
      <c r="K11" s="59">
        <v>75</v>
      </c>
      <c r="L11" s="58"/>
      <c r="M11" s="56" t="s">
        <v>209</v>
      </c>
      <c r="N11" s="56" t="s">
        <v>81</v>
      </c>
    </row>
    <row r="12" spans="1:14" ht="46.5" customHeight="1">
      <c r="A12" s="56" t="s">
        <v>224</v>
      </c>
      <c r="B12" s="57" t="s">
        <v>210</v>
      </c>
      <c r="C12" s="56" t="s">
        <v>208</v>
      </c>
      <c r="D12" s="60">
        <v>0</v>
      </c>
      <c r="E12" s="61">
        <v>0</v>
      </c>
      <c r="F12" s="61"/>
      <c r="G12" s="61">
        <v>0</v>
      </c>
      <c r="H12" s="61"/>
      <c r="I12" s="61">
        <v>0</v>
      </c>
      <c r="J12" s="61"/>
      <c r="K12" s="61">
        <v>0</v>
      </c>
      <c r="L12" s="61"/>
      <c r="M12" s="56" t="s">
        <v>211</v>
      </c>
      <c r="N12" s="56" t="s">
        <v>81</v>
      </c>
    </row>
    <row r="13" spans="1:14" ht="28.5" customHeight="1">
      <c r="A13" s="56" t="s">
        <v>225</v>
      </c>
      <c r="B13" s="57" t="s">
        <v>212</v>
      </c>
      <c r="C13" s="56" t="s">
        <v>213</v>
      </c>
      <c r="D13" s="56" t="s">
        <v>61</v>
      </c>
      <c r="E13" s="56" t="s">
        <v>61</v>
      </c>
      <c r="F13" s="56"/>
      <c r="G13" s="56" t="s">
        <v>61</v>
      </c>
      <c r="H13" s="56"/>
      <c r="I13" s="56" t="s">
        <v>61</v>
      </c>
      <c r="J13" s="56"/>
      <c r="K13" s="56" t="s">
        <v>61</v>
      </c>
      <c r="L13" s="56"/>
      <c r="M13" s="56" t="s">
        <v>214</v>
      </c>
      <c r="N13" s="56" t="s">
        <v>81</v>
      </c>
    </row>
    <row r="14" spans="1:14">
      <c r="A14" s="56" t="s">
        <v>9</v>
      </c>
      <c r="B14" s="143" t="s">
        <v>216</v>
      </c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5"/>
    </row>
    <row r="15" spans="1:14">
      <c r="A15" s="56" t="s">
        <v>41</v>
      </c>
      <c r="B15" s="120" t="s">
        <v>217</v>
      </c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</row>
    <row r="16" spans="1:14" ht="36" customHeight="1">
      <c r="A16" s="56" t="s">
        <v>103</v>
      </c>
      <c r="B16" s="62" t="s">
        <v>218</v>
      </c>
      <c r="C16" s="56" t="s">
        <v>208</v>
      </c>
      <c r="D16" s="63">
        <v>99.5</v>
      </c>
      <c r="E16" s="64">
        <v>95</v>
      </c>
      <c r="F16" s="64"/>
      <c r="G16" s="64" t="s">
        <v>226</v>
      </c>
      <c r="H16" s="64"/>
      <c r="I16" s="64" t="s">
        <v>226</v>
      </c>
      <c r="J16" s="64"/>
      <c r="K16" s="64" t="s">
        <v>226</v>
      </c>
      <c r="L16" s="64"/>
      <c r="M16" s="56" t="s">
        <v>211</v>
      </c>
      <c r="N16" s="56" t="s">
        <v>81</v>
      </c>
    </row>
    <row r="17" spans="1:14" ht="42" customHeight="1">
      <c r="A17" s="56" t="s">
        <v>227</v>
      </c>
      <c r="B17" s="62" t="s">
        <v>219</v>
      </c>
      <c r="C17" s="56" t="s">
        <v>220</v>
      </c>
      <c r="D17" s="58">
        <v>0</v>
      </c>
      <c r="E17" s="58">
        <v>0</v>
      </c>
      <c r="F17" s="58"/>
      <c r="G17" s="58">
        <v>0</v>
      </c>
      <c r="H17" s="58"/>
      <c r="I17" s="58">
        <v>0</v>
      </c>
      <c r="J17" s="58"/>
      <c r="K17" s="58">
        <v>0</v>
      </c>
      <c r="L17" s="58"/>
      <c r="M17" s="56" t="s">
        <v>211</v>
      </c>
      <c r="N17" s="56" t="s">
        <v>81</v>
      </c>
    </row>
    <row r="18" spans="1:14" ht="60">
      <c r="A18" s="56" t="s">
        <v>228</v>
      </c>
      <c r="B18" s="62" t="s">
        <v>221</v>
      </c>
      <c r="C18" s="56" t="s">
        <v>208</v>
      </c>
      <c r="D18" s="59">
        <v>125.8</v>
      </c>
      <c r="E18" s="58">
        <v>125</v>
      </c>
      <c r="F18" s="58"/>
      <c r="G18" s="58">
        <v>124</v>
      </c>
      <c r="H18" s="58"/>
      <c r="I18" s="58">
        <v>123</v>
      </c>
      <c r="J18" s="58"/>
      <c r="K18" s="58">
        <v>120</v>
      </c>
      <c r="L18" s="58"/>
      <c r="M18" s="56" t="s">
        <v>211</v>
      </c>
      <c r="N18" s="56" t="s">
        <v>81</v>
      </c>
    </row>
    <row r="19" spans="1:14">
      <c r="A19" s="65" t="s">
        <v>55</v>
      </c>
      <c r="B19" s="127" t="s">
        <v>222</v>
      </c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</row>
    <row r="20" spans="1:14" ht="24">
      <c r="A20" s="65" t="s">
        <v>243</v>
      </c>
      <c r="B20" s="66" t="s">
        <v>90</v>
      </c>
      <c r="C20" s="56" t="s">
        <v>213</v>
      </c>
      <c r="D20" s="56" t="s">
        <v>61</v>
      </c>
      <c r="E20" s="56" t="s">
        <v>61</v>
      </c>
      <c r="F20" s="56"/>
      <c r="G20" s="56" t="s">
        <v>61</v>
      </c>
      <c r="H20" s="56"/>
      <c r="I20" s="56" t="s">
        <v>61</v>
      </c>
      <c r="J20" s="56"/>
      <c r="K20" s="56" t="s">
        <v>61</v>
      </c>
      <c r="L20" s="56"/>
      <c r="M20" s="65" t="s">
        <v>211</v>
      </c>
      <c r="N20" s="56" t="s">
        <v>81</v>
      </c>
    </row>
    <row r="21" spans="1:14">
      <c r="A21" s="67" t="s">
        <v>70</v>
      </c>
      <c r="B21" s="129" t="s">
        <v>223</v>
      </c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1"/>
    </row>
    <row r="22" spans="1:14" ht="24">
      <c r="A22" s="68" t="s">
        <v>244</v>
      </c>
      <c r="B22" s="69" t="s">
        <v>92</v>
      </c>
      <c r="C22" s="70" t="s">
        <v>208</v>
      </c>
      <c r="D22" s="70">
        <v>100</v>
      </c>
      <c r="E22" s="70">
        <v>100</v>
      </c>
      <c r="F22" s="71"/>
      <c r="G22" s="70">
        <v>100</v>
      </c>
      <c r="H22" s="70"/>
      <c r="I22" s="70">
        <v>100</v>
      </c>
      <c r="J22" s="70"/>
      <c r="K22" s="70">
        <v>100</v>
      </c>
      <c r="L22" s="70"/>
      <c r="M22" s="65" t="s">
        <v>211</v>
      </c>
      <c r="N22" s="56" t="s">
        <v>81</v>
      </c>
    </row>
    <row r="23" spans="1:14" ht="24">
      <c r="A23" s="68" t="s">
        <v>284</v>
      </c>
      <c r="B23" s="81" t="s">
        <v>283</v>
      </c>
      <c r="C23" s="56" t="s">
        <v>213</v>
      </c>
      <c r="D23" s="56" t="s">
        <v>61</v>
      </c>
      <c r="E23" s="56" t="s">
        <v>61</v>
      </c>
      <c r="F23" s="56"/>
      <c r="G23" s="56" t="s">
        <v>61</v>
      </c>
      <c r="H23" s="56"/>
      <c r="I23" s="56" t="s">
        <v>61</v>
      </c>
      <c r="J23" s="56"/>
      <c r="K23" s="56" t="s">
        <v>61</v>
      </c>
      <c r="L23" s="56"/>
      <c r="M23" s="65" t="s">
        <v>211</v>
      </c>
      <c r="N23" s="56" t="s">
        <v>81</v>
      </c>
    </row>
    <row r="24" spans="1:14">
      <c r="A24" s="56" t="s">
        <v>215</v>
      </c>
      <c r="B24" s="132" t="str">
        <f>'Пр2 Паспорт МП'!B24</f>
        <v>Подпрограмма МО ТР "Повышение эффективности бюджетных расходов муниципального образования Терский район на 2014 - 2016 годы"</v>
      </c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4"/>
    </row>
    <row r="25" spans="1:14">
      <c r="A25" s="56" t="s">
        <v>15</v>
      </c>
      <c r="B25" s="121" t="s">
        <v>229</v>
      </c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3"/>
    </row>
    <row r="26" spans="1:14" ht="36">
      <c r="A26" s="56" t="s">
        <v>23</v>
      </c>
      <c r="B26" s="57" t="s">
        <v>230</v>
      </c>
      <c r="C26" s="56" t="s">
        <v>208</v>
      </c>
      <c r="D26" s="73" t="s">
        <v>231</v>
      </c>
      <c r="E26" s="73" t="s">
        <v>231</v>
      </c>
      <c r="F26" s="58"/>
      <c r="G26" s="73" t="s">
        <v>231</v>
      </c>
      <c r="H26" s="58"/>
      <c r="I26" s="73" t="s">
        <v>231</v>
      </c>
      <c r="J26" s="58"/>
      <c r="K26" s="73" t="s">
        <v>231</v>
      </c>
      <c r="L26" s="58"/>
      <c r="M26" s="56" t="s">
        <v>232</v>
      </c>
      <c r="N26" s="56" t="s">
        <v>81</v>
      </c>
    </row>
    <row r="27" spans="1:14" ht="24.75" customHeight="1">
      <c r="A27" s="56" t="s">
        <v>56</v>
      </c>
      <c r="B27" s="121" t="s">
        <v>233</v>
      </c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3"/>
    </row>
    <row r="28" spans="1:14" ht="60">
      <c r="A28" s="56" t="s">
        <v>57</v>
      </c>
      <c r="B28" s="57" t="s">
        <v>186</v>
      </c>
      <c r="C28" s="56" t="s">
        <v>208</v>
      </c>
      <c r="D28" s="73" t="s">
        <v>234</v>
      </c>
      <c r="E28" s="73" t="s">
        <v>234</v>
      </c>
      <c r="F28" s="61"/>
      <c r="G28" s="73" t="s">
        <v>235</v>
      </c>
      <c r="H28" s="61"/>
      <c r="I28" s="73" t="s">
        <v>235</v>
      </c>
      <c r="J28" s="61"/>
      <c r="K28" s="73" t="s">
        <v>235</v>
      </c>
      <c r="L28" s="61"/>
      <c r="M28" s="56" t="s">
        <v>232</v>
      </c>
      <c r="N28" s="56" t="s">
        <v>81</v>
      </c>
    </row>
    <row r="29" spans="1:14">
      <c r="A29" s="56" t="s">
        <v>64</v>
      </c>
      <c r="B29" s="121" t="s">
        <v>236</v>
      </c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3"/>
    </row>
    <row r="30" spans="1:14" ht="60">
      <c r="A30" s="56" t="s">
        <v>65</v>
      </c>
      <c r="B30" s="57" t="s">
        <v>188</v>
      </c>
      <c r="C30" s="56" t="s">
        <v>208</v>
      </c>
      <c r="D30" s="56">
        <v>100</v>
      </c>
      <c r="E30" s="56">
        <v>100</v>
      </c>
      <c r="F30" s="56"/>
      <c r="G30" s="56">
        <v>100</v>
      </c>
      <c r="H30" s="56"/>
      <c r="I30" s="56">
        <v>100</v>
      </c>
      <c r="J30" s="56"/>
      <c r="K30" s="56">
        <v>100</v>
      </c>
      <c r="L30" s="56"/>
      <c r="M30" s="56" t="s">
        <v>237</v>
      </c>
      <c r="N30" s="56" t="s">
        <v>81</v>
      </c>
    </row>
    <row r="31" spans="1:14">
      <c r="A31" s="56" t="s">
        <v>66</v>
      </c>
      <c r="B31" s="120" t="s">
        <v>238</v>
      </c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</row>
    <row r="32" spans="1:14" ht="36" customHeight="1">
      <c r="A32" s="56" t="s">
        <v>67</v>
      </c>
      <c r="B32" s="62" t="s">
        <v>196</v>
      </c>
      <c r="C32" s="56" t="s">
        <v>213</v>
      </c>
      <c r="D32" s="63" t="s">
        <v>61</v>
      </c>
      <c r="E32" s="64" t="s">
        <v>61</v>
      </c>
      <c r="F32" s="64"/>
      <c r="G32" s="64" t="s">
        <v>61</v>
      </c>
      <c r="H32" s="64"/>
      <c r="I32" s="64" t="s">
        <v>61</v>
      </c>
      <c r="J32" s="64"/>
      <c r="K32" s="64" t="s">
        <v>61</v>
      </c>
      <c r="L32" s="64"/>
      <c r="M32" s="56" t="s">
        <v>239</v>
      </c>
      <c r="N32" s="56" t="s">
        <v>81</v>
      </c>
    </row>
    <row r="33" spans="1:14">
      <c r="A33" s="56" t="s">
        <v>157</v>
      </c>
      <c r="B33" s="121" t="s">
        <v>240</v>
      </c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3"/>
    </row>
    <row r="34" spans="1:14" ht="33.75">
      <c r="A34" s="56" t="s">
        <v>159</v>
      </c>
      <c r="B34" s="62" t="s">
        <v>197</v>
      </c>
      <c r="C34" s="56" t="s">
        <v>241</v>
      </c>
      <c r="D34" s="58" t="s">
        <v>71</v>
      </c>
      <c r="E34" s="58" t="s">
        <v>71</v>
      </c>
      <c r="F34" s="58"/>
      <c r="G34" s="74">
        <v>2</v>
      </c>
      <c r="H34" s="58"/>
      <c r="I34" s="74">
        <v>1</v>
      </c>
      <c r="J34" s="58"/>
      <c r="K34" s="58" t="s">
        <v>71</v>
      </c>
      <c r="L34" s="58"/>
      <c r="M34" s="85" t="s">
        <v>298</v>
      </c>
      <c r="N34" s="85" t="s">
        <v>289</v>
      </c>
    </row>
    <row r="35" spans="1:14">
      <c r="A35" s="56" t="s">
        <v>164</v>
      </c>
      <c r="B35" s="124" t="s">
        <v>123</v>
      </c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6"/>
    </row>
    <row r="36" spans="1:14" ht="38.25" customHeight="1">
      <c r="A36" s="56" t="s">
        <v>165</v>
      </c>
      <c r="B36" s="62" t="s">
        <v>200</v>
      </c>
      <c r="C36" s="56" t="s">
        <v>213</v>
      </c>
      <c r="D36" s="59" t="s">
        <v>61</v>
      </c>
      <c r="E36" s="58" t="s">
        <v>61</v>
      </c>
      <c r="F36" s="58"/>
      <c r="G36" s="58" t="s">
        <v>61</v>
      </c>
      <c r="H36" s="58"/>
      <c r="I36" s="58" t="s">
        <v>61</v>
      </c>
      <c r="J36" s="58"/>
      <c r="K36" s="58" t="s">
        <v>61</v>
      </c>
      <c r="L36" s="58"/>
      <c r="M36" s="56" t="s">
        <v>239</v>
      </c>
      <c r="N36" s="56" t="s">
        <v>81</v>
      </c>
    </row>
    <row r="37" spans="1:14">
      <c r="A37" s="65" t="s">
        <v>171</v>
      </c>
      <c r="B37" s="127" t="s">
        <v>242</v>
      </c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</row>
    <row r="38" spans="1:14" ht="36">
      <c r="A38" s="65" t="s">
        <v>172</v>
      </c>
      <c r="B38" s="66" t="s">
        <v>201</v>
      </c>
      <c r="C38" s="56" t="s">
        <v>69</v>
      </c>
      <c r="D38" s="56" t="s">
        <v>71</v>
      </c>
      <c r="E38" s="56" t="s">
        <v>71</v>
      </c>
      <c r="F38" s="56"/>
      <c r="G38" s="56">
        <v>1</v>
      </c>
      <c r="H38" s="56"/>
      <c r="I38" s="56">
        <v>1</v>
      </c>
      <c r="J38" s="56"/>
      <c r="K38" s="56">
        <v>1</v>
      </c>
      <c r="L38" s="56"/>
      <c r="M38" s="56" t="s">
        <v>239</v>
      </c>
      <c r="N38" s="56" t="s">
        <v>81</v>
      </c>
    </row>
  </sheetData>
  <mergeCells count="27">
    <mergeCell ref="B10:N10"/>
    <mergeCell ref="B14:N14"/>
    <mergeCell ref="B15:N15"/>
    <mergeCell ref="B19:N19"/>
    <mergeCell ref="B9:N9"/>
    <mergeCell ref="M4:M6"/>
    <mergeCell ref="K5:L5"/>
    <mergeCell ref="B8:N8"/>
    <mergeCell ref="N4:N6"/>
    <mergeCell ref="B7:N7"/>
    <mergeCell ref="E5:F5"/>
    <mergeCell ref="B31:N31"/>
    <mergeCell ref="B33:N33"/>
    <mergeCell ref="B35:N35"/>
    <mergeCell ref="B37:N37"/>
    <mergeCell ref="A1:N2"/>
    <mergeCell ref="B21:N21"/>
    <mergeCell ref="B24:N24"/>
    <mergeCell ref="B25:N25"/>
    <mergeCell ref="B27:N27"/>
    <mergeCell ref="B29:N29"/>
    <mergeCell ref="A4:A6"/>
    <mergeCell ref="B4:B6"/>
    <mergeCell ref="C4:C6"/>
    <mergeCell ref="D4:L4"/>
    <mergeCell ref="G5:H5"/>
    <mergeCell ref="I5:J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view="pageBreakPreview" zoomScaleNormal="100" zoomScaleSheetLayoutView="100" workbookViewId="0">
      <selection sqref="A1:E10"/>
    </sheetView>
  </sheetViews>
  <sheetFormatPr defaultRowHeight="15"/>
  <cols>
    <col min="1" max="1" width="47.42578125" style="1" customWidth="1"/>
    <col min="2" max="5" width="8.7109375" style="1" customWidth="1"/>
    <col min="6" max="16384" width="9.140625" style="1"/>
  </cols>
  <sheetData>
    <row r="1" spans="1:5" ht="42" customHeight="1">
      <c r="A1" s="146" t="s">
        <v>45</v>
      </c>
      <c r="B1" s="146"/>
      <c r="C1" s="146"/>
      <c r="D1" s="146"/>
      <c r="E1" s="146"/>
    </row>
    <row r="3" spans="1:5" ht="16.5" customHeight="1">
      <c r="A3" s="147" t="s">
        <v>46</v>
      </c>
      <c r="B3" s="149" t="s">
        <v>39</v>
      </c>
      <c r="C3" s="149"/>
      <c r="D3" s="149"/>
      <c r="E3" s="149"/>
    </row>
    <row r="4" spans="1:5" ht="16.5" customHeight="1">
      <c r="A4" s="148"/>
      <c r="B4" s="77" t="s">
        <v>7</v>
      </c>
      <c r="C4" s="78">
        <v>2014</v>
      </c>
      <c r="D4" s="78">
        <v>2015</v>
      </c>
      <c r="E4" s="78">
        <v>2016</v>
      </c>
    </row>
    <row r="5" spans="1:5" ht="87.75" customHeight="1">
      <c r="A5" s="54" t="str">
        <f>'Пр7. Фин.МП'!A5:A9</f>
        <v>Муниципальная программа «Управление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 на 2014-2016 годы»</v>
      </c>
      <c r="B5" s="3">
        <f>'Пр7. Фин.МП'!C5</f>
        <v>257232.82183000003</v>
      </c>
      <c r="C5" s="3">
        <f>'Пр7. Фин.МП'!D5</f>
        <v>222412.82183</v>
      </c>
      <c r="D5" s="3">
        <f>'Пр7. Фин.МП'!E5</f>
        <v>17410</v>
      </c>
      <c r="E5" s="3">
        <f>'Пр7. Фин.МП'!F5</f>
        <v>17410</v>
      </c>
    </row>
    <row r="6" spans="1:5" ht="38.25" customHeight="1">
      <c r="A6" s="2" t="s">
        <v>50</v>
      </c>
      <c r="B6" s="3">
        <f>B5</f>
        <v>257232.82183000003</v>
      </c>
      <c r="C6" s="3">
        <f>C5</f>
        <v>222412.82183</v>
      </c>
      <c r="D6" s="3">
        <f>D5</f>
        <v>17410</v>
      </c>
      <c r="E6" s="3">
        <f>E5</f>
        <v>17410</v>
      </c>
    </row>
    <row r="7" spans="1:5" ht="55.5" customHeight="1">
      <c r="A7" s="2" t="str">
        <f>'Пр2 Паспорт МП'!B23</f>
        <v>Подпрограмма МО ТР "Совершенствование финансовой и бюджетной политики на 2014 - 2016 годы"</v>
      </c>
      <c r="B7" s="3">
        <f>'Пр7. Фин.МП'!C10</f>
        <v>244901.22183000002</v>
      </c>
      <c r="C7" s="3">
        <f>'Пр7. Фин.МП'!D10</f>
        <v>211951.22182999999</v>
      </c>
      <c r="D7" s="3">
        <f>'Пр7. Фин.МП'!E10</f>
        <v>16475</v>
      </c>
      <c r="E7" s="3">
        <f>'Пр7. Фин.МП'!F10</f>
        <v>16475</v>
      </c>
    </row>
    <row r="8" spans="1:5" ht="34.5" customHeight="1">
      <c r="A8" s="2" t="s">
        <v>50</v>
      </c>
      <c r="B8" s="3">
        <f>B7</f>
        <v>244901.22183000002</v>
      </c>
      <c r="C8" s="3">
        <f>C7</f>
        <v>211951.22182999999</v>
      </c>
      <c r="D8" s="3">
        <f>D7</f>
        <v>16475</v>
      </c>
      <c r="E8" s="3">
        <f>E7</f>
        <v>16475</v>
      </c>
    </row>
    <row r="9" spans="1:5" ht="51" customHeight="1">
      <c r="A9" s="2" t="str">
        <f>'Пр2 Паспорт МП'!B24</f>
        <v>Подпрограмма МО ТР "Повышение эффективности бюджетных расходов муниципального образования Терский район на 2014 - 2016 годы"</v>
      </c>
      <c r="B9" s="3">
        <f>'Пр7. Фин.МП'!C15</f>
        <v>12331.599999999999</v>
      </c>
      <c r="C9" s="3">
        <f>'Пр7. Фин.МП'!D15</f>
        <v>10461.599999999999</v>
      </c>
      <c r="D9" s="3">
        <f>'Пр7. Фин.МП'!E15</f>
        <v>935</v>
      </c>
      <c r="E9" s="3">
        <f>'Пр7. Фин.МП'!F15</f>
        <v>935</v>
      </c>
    </row>
    <row r="10" spans="1:5" ht="33" customHeight="1">
      <c r="A10" s="2" t="s">
        <v>50</v>
      </c>
      <c r="B10" s="3">
        <f>B9</f>
        <v>12331.599999999999</v>
      </c>
      <c r="C10" s="3">
        <f>C9</f>
        <v>10461.599999999999</v>
      </c>
      <c r="D10" s="3">
        <f>D9</f>
        <v>935</v>
      </c>
      <c r="E10" s="3">
        <f>E9</f>
        <v>935</v>
      </c>
    </row>
  </sheetData>
  <mergeCells count="3">
    <mergeCell ref="A1:E1"/>
    <mergeCell ref="A3:A4"/>
    <mergeCell ref="B3:E3"/>
  </mergeCells>
  <printOptions horizontalCentered="1"/>
  <pageMargins left="0.70866141732283472" right="0.70866141732283472" top="1.1417322834645669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Normal="100" zoomScaleSheetLayoutView="100" workbookViewId="0">
      <selection sqref="A1:F19"/>
    </sheetView>
  </sheetViews>
  <sheetFormatPr defaultRowHeight="15"/>
  <cols>
    <col min="1" max="1" width="43.7109375" style="1" customWidth="1"/>
    <col min="2" max="2" width="9" style="1" customWidth="1"/>
    <col min="3" max="3" width="13" style="1" customWidth="1"/>
    <col min="4" max="4" width="10.85546875" style="1" customWidth="1"/>
    <col min="5" max="6" width="7.85546875" style="1" customWidth="1"/>
    <col min="7" max="16384" width="9.140625" style="1"/>
  </cols>
  <sheetData>
    <row r="1" spans="1:6" ht="71.25" customHeight="1">
      <c r="A1" s="151" t="s">
        <v>204</v>
      </c>
      <c r="B1" s="151"/>
      <c r="C1" s="151"/>
      <c r="D1" s="151"/>
      <c r="E1" s="151"/>
      <c r="F1" s="151"/>
    </row>
    <row r="3" spans="1:6" ht="16.5" customHeight="1">
      <c r="A3" s="153"/>
      <c r="B3" s="152"/>
      <c r="C3" s="149" t="s">
        <v>47</v>
      </c>
      <c r="D3" s="149"/>
      <c r="E3" s="149"/>
      <c r="F3" s="149"/>
    </row>
    <row r="4" spans="1:6" ht="16.5" customHeight="1">
      <c r="A4" s="153"/>
      <c r="B4" s="152"/>
      <c r="C4" s="77" t="s">
        <v>7</v>
      </c>
      <c r="D4" s="78">
        <v>2014</v>
      </c>
      <c r="E4" s="78">
        <v>2015</v>
      </c>
      <c r="F4" s="78">
        <v>2016</v>
      </c>
    </row>
    <row r="5" spans="1:6" ht="16.5" customHeight="1">
      <c r="A5" s="154" t="s">
        <v>84</v>
      </c>
      <c r="B5" s="4" t="s">
        <v>7</v>
      </c>
      <c r="C5" s="109">
        <f>'Пр14. План'!E7</f>
        <v>257232.82183000003</v>
      </c>
      <c r="D5" s="109">
        <f>'Пр14. План'!E8</f>
        <v>222412.82183</v>
      </c>
      <c r="E5" s="109">
        <f>'Пр14. План'!E9</f>
        <v>17410</v>
      </c>
      <c r="F5" s="109">
        <f>'Пр14. План'!E10</f>
        <v>17410</v>
      </c>
    </row>
    <row r="6" spans="1:6" ht="16.5" customHeight="1">
      <c r="A6" s="154"/>
      <c r="B6" s="3" t="s">
        <v>3</v>
      </c>
      <c r="C6" s="109">
        <f>'Пр14. План'!F7</f>
        <v>202153.92182999998</v>
      </c>
      <c r="D6" s="109">
        <f>'Пр14. План'!F8</f>
        <v>202153.92182999998</v>
      </c>
      <c r="E6" s="109">
        <f>'Пр14. План'!F9</f>
        <v>0</v>
      </c>
      <c r="F6" s="109">
        <f>'Пр14. План'!F10</f>
        <v>0</v>
      </c>
    </row>
    <row r="7" spans="1:6" ht="16.5" customHeight="1">
      <c r="A7" s="154"/>
      <c r="B7" s="3" t="s">
        <v>4</v>
      </c>
      <c r="C7" s="109">
        <f>'Пр14. План'!G7</f>
        <v>0</v>
      </c>
      <c r="D7" s="109">
        <f>'Пр14. План'!G8</f>
        <v>0</v>
      </c>
      <c r="E7" s="109">
        <f>'Пр14. План'!G9</f>
        <v>0</v>
      </c>
      <c r="F7" s="109">
        <f>'Пр14. План'!G10</f>
        <v>0</v>
      </c>
    </row>
    <row r="8" spans="1:6" ht="16.5" customHeight="1">
      <c r="A8" s="154"/>
      <c r="B8" s="3" t="s">
        <v>5</v>
      </c>
      <c r="C8" s="109">
        <f>'Пр14. План'!H7</f>
        <v>55078.9</v>
      </c>
      <c r="D8" s="109">
        <f>'Пр14. План'!H8</f>
        <v>20258.899999999998</v>
      </c>
      <c r="E8" s="109">
        <f>'Пр14. План'!H9</f>
        <v>17410</v>
      </c>
      <c r="F8" s="109">
        <f>'Пр14. План'!H10</f>
        <v>17410</v>
      </c>
    </row>
    <row r="9" spans="1:6" ht="16.5" customHeight="1">
      <c r="A9" s="154"/>
      <c r="B9" s="3" t="s">
        <v>6</v>
      </c>
      <c r="C9" s="109">
        <f>'Пр14. План'!I7</f>
        <v>0</v>
      </c>
      <c r="D9" s="109">
        <f>'Пр14. План'!I8</f>
        <v>0</v>
      </c>
      <c r="E9" s="109">
        <f>'Пр14. План'!G10</f>
        <v>0</v>
      </c>
      <c r="F9" s="109">
        <f>'Пр14. План'!I10</f>
        <v>0</v>
      </c>
    </row>
    <row r="10" spans="1:6" ht="16.5" customHeight="1">
      <c r="A10" s="150" t="str">
        <f>'Пр2 Паспорт МП'!B23</f>
        <v>Подпрограмма МО ТР "Совершенствование финансовой и бюджетной политики на 2014 - 2016 годы"</v>
      </c>
      <c r="B10" s="4" t="s">
        <v>7</v>
      </c>
      <c r="C10" s="109">
        <f>'Пр14. План'!E11</f>
        <v>244901.22183000002</v>
      </c>
      <c r="D10" s="109">
        <f>'Пр14. План'!E12</f>
        <v>211951.22182999999</v>
      </c>
      <c r="E10" s="109">
        <f>'Пр14. План'!E13</f>
        <v>16475</v>
      </c>
      <c r="F10" s="109">
        <f>'Пр14. План'!E14</f>
        <v>16475</v>
      </c>
    </row>
    <row r="11" spans="1:6" ht="16.5" customHeight="1">
      <c r="A11" s="150"/>
      <c r="B11" s="3" t="s">
        <v>3</v>
      </c>
      <c r="C11" s="110">
        <f>'Пр14. План'!F11</f>
        <v>193707.12182999999</v>
      </c>
      <c r="D11" s="109">
        <f>'Пр14. План'!F12</f>
        <v>193707.12182999999</v>
      </c>
      <c r="E11" s="109">
        <f>'Пр14. План'!F13</f>
        <v>0</v>
      </c>
      <c r="F11" s="109">
        <f>'Пр14. План'!F14</f>
        <v>0</v>
      </c>
    </row>
    <row r="12" spans="1:6" ht="16.5" customHeight="1">
      <c r="A12" s="150"/>
      <c r="B12" s="3" t="s">
        <v>4</v>
      </c>
      <c r="C12" s="110">
        <f>'Пр14. План'!G11</f>
        <v>0</v>
      </c>
      <c r="D12" s="109">
        <f>'Пр14. План'!G12</f>
        <v>0</v>
      </c>
      <c r="E12" s="109">
        <f>'Пр14. План'!G13</f>
        <v>0</v>
      </c>
      <c r="F12" s="109">
        <f>'Пр14. План'!G14</f>
        <v>0</v>
      </c>
    </row>
    <row r="13" spans="1:6" ht="16.5" customHeight="1">
      <c r="A13" s="150"/>
      <c r="B13" s="3" t="s">
        <v>5</v>
      </c>
      <c r="C13" s="110">
        <f>'Пр14. План'!H11</f>
        <v>51194.1</v>
      </c>
      <c r="D13" s="109">
        <f>'Пр14. План'!H12</f>
        <v>18244.099999999999</v>
      </c>
      <c r="E13" s="109">
        <f>'Пр14. План'!H13</f>
        <v>16475</v>
      </c>
      <c r="F13" s="109">
        <f>'Пр14. План'!H14</f>
        <v>16475</v>
      </c>
    </row>
    <row r="14" spans="1:6" ht="16.5" customHeight="1">
      <c r="A14" s="150"/>
      <c r="B14" s="3" t="s">
        <v>6</v>
      </c>
      <c r="C14" s="110">
        <f>'Пр14. План'!I11</f>
        <v>0</v>
      </c>
      <c r="D14" s="111">
        <f>'Пр14. План'!I12</f>
        <v>0</v>
      </c>
      <c r="E14" s="111">
        <f>'Пр14. План'!I13</f>
        <v>0</v>
      </c>
      <c r="F14" s="111">
        <f>'Пр14. План'!I14</f>
        <v>0</v>
      </c>
    </row>
    <row r="15" spans="1:6" ht="16.5" customHeight="1">
      <c r="A15" s="150" t="str">
        <f>'Пр2 Паспорт МП'!B24</f>
        <v>Подпрограмма МО ТР "Повышение эффективности бюджетных расходов муниципального образования Терский район на 2014 - 2016 годы"</v>
      </c>
      <c r="B15" s="4" t="s">
        <v>7</v>
      </c>
      <c r="C15" s="111">
        <f>'Пр14. План'!E123</f>
        <v>12331.599999999999</v>
      </c>
      <c r="D15" s="111">
        <f>'Пр14. План'!E124</f>
        <v>10461.599999999999</v>
      </c>
      <c r="E15" s="111">
        <f>'Пр14. План'!E125</f>
        <v>935</v>
      </c>
      <c r="F15" s="111">
        <f>'Пр14. План'!E126</f>
        <v>935</v>
      </c>
    </row>
    <row r="16" spans="1:6" ht="16.5" customHeight="1">
      <c r="A16" s="150"/>
      <c r="B16" s="3" t="s">
        <v>3</v>
      </c>
      <c r="C16" s="111">
        <f>'Пр14. План'!F123</f>
        <v>8446.7999999999993</v>
      </c>
      <c r="D16" s="111">
        <f>'Пр14. План'!F124</f>
        <v>8446.7999999999993</v>
      </c>
      <c r="E16" s="111">
        <f>'Пр14. План'!F125</f>
        <v>0</v>
      </c>
      <c r="F16" s="111">
        <f>'Пр14. План'!F126</f>
        <v>0</v>
      </c>
    </row>
    <row r="17" spans="1:6" ht="16.5" customHeight="1">
      <c r="A17" s="150"/>
      <c r="B17" s="3" t="s">
        <v>4</v>
      </c>
      <c r="C17" s="111">
        <f>'Пр14. План'!G123</f>
        <v>0</v>
      </c>
      <c r="D17" s="111">
        <f>'Пр14. План'!G124</f>
        <v>0</v>
      </c>
      <c r="E17" s="111">
        <f>'Пр14. План'!G125</f>
        <v>0</v>
      </c>
      <c r="F17" s="111">
        <f>'Пр14. План'!G126</f>
        <v>0</v>
      </c>
    </row>
    <row r="18" spans="1:6" ht="16.5" customHeight="1">
      <c r="A18" s="150"/>
      <c r="B18" s="3" t="s">
        <v>5</v>
      </c>
      <c r="C18" s="111">
        <f>'Пр14. План'!H123</f>
        <v>3884.8</v>
      </c>
      <c r="D18" s="111">
        <f>'Пр14. План'!H124</f>
        <v>2014.8</v>
      </c>
      <c r="E18" s="111">
        <f>'Пр14. План'!H125</f>
        <v>935</v>
      </c>
      <c r="F18" s="111">
        <f>'Пр14. План'!H126</f>
        <v>935</v>
      </c>
    </row>
    <row r="19" spans="1:6" ht="16.5" customHeight="1">
      <c r="A19" s="150"/>
      <c r="B19" s="3" t="s">
        <v>6</v>
      </c>
      <c r="C19" s="111">
        <f>'Пр14. План'!I123</f>
        <v>0</v>
      </c>
      <c r="D19" s="111">
        <f>'Пр14. План'!I124</f>
        <v>0</v>
      </c>
      <c r="E19" s="111">
        <f>'Пр14. План'!I125</f>
        <v>0</v>
      </c>
      <c r="F19" s="111">
        <f>'Пр14. План'!I126</f>
        <v>0</v>
      </c>
    </row>
  </sheetData>
  <mergeCells count="7">
    <mergeCell ref="A15:A19"/>
    <mergeCell ref="A1:F1"/>
    <mergeCell ref="C3:F3"/>
    <mergeCell ref="A10:A14"/>
    <mergeCell ref="B3:B4"/>
    <mergeCell ref="A3:A4"/>
    <mergeCell ref="A5:A9"/>
  </mergeCells>
  <pageMargins left="0.7" right="0.7" top="0.75" bottom="0.75" header="0.3" footer="0.3"/>
  <pageSetup paperSize="9" scale="9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00"/>
  <sheetViews>
    <sheetView view="pageBreakPreview" topLeftCell="A38" zoomScaleNormal="100" zoomScaleSheetLayoutView="100" workbookViewId="0">
      <selection activeCell="F73" sqref="F73:F74"/>
    </sheetView>
  </sheetViews>
  <sheetFormatPr defaultRowHeight="15"/>
  <cols>
    <col min="1" max="1" width="5.5703125" style="10" customWidth="1"/>
    <col min="2" max="2" width="43.85546875" style="8" customWidth="1"/>
    <col min="3" max="3" width="9.140625" style="7"/>
    <col min="4" max="4" width="9.140625" style="11"/>
    <col min="5" max="5" width="8.7109375" style="7" customWidth="1"/>
    <col min="6" max="6" width="10.140625" style="7" customWidth="1"/>
    <col min="7" max="9" width="7.28515625" style="7" customWidth="1"/>
    <col min="10" max="10" width="31.42578125" style="11" customWidth="1"/>
    <col min="11" max="11" width="22.140625" style="11" customWidth="1"/>
    <col min="12" max="16384" width="9.140625" style="7"/>
  </cols>
  <sheetData>
    <row r="1" spans="1:12" ht="33.75" customHeight="1">
      <c r="A1" s="184" t="s">
        <v>203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2">
      <c r="A2" s="7"/>
    </row>
    <row r="3" spans="1:12" ht="19.5" customHeight="1">
      <c r="A3" s="192" t="s">
        <v>0</v>
      </c>
      <c r="B3" s="193" t="s">
        <v>48</v>
      </c>
      <c r="C3" s="186" t="s">
        <v>16</v>
      </c>
      <c r="D3" s="186" t="s">
        <v>1</v>
      </c>
      <c r="E3" s="186"/>
      <c r="F3" s="186"/>
      <c r="G3" s="186"/>
      <c r="H3" s="186"/>
      <c r="I3" s="186"/>
      <c r="J3" s="186" t="s">
        <v>26</v>
      </c>
      <c r="K3" s="186" t="s">
        <v>12</v>
      </c>
    </row>
    <row r="4" spans="1:12" ht="22.5" customHeight="1">
      <c r="A4" s="192"/>
      <c r="B4" s="194"/>
      <c r="C4" s="186"/>
      <c r="D4" s="34" t="s">
        <v>2</v>
      </c>
      <c r="E4" s="34" t="s">
        <v>7</v>
      </c>
      <c r="F4" s="34" t="s">
        <v>3</v>
      </c>
      <c r="G4" s="34" t="s">
        <v>4</v>
      </c>
      <c r="H4" s="34" t="s">
        <v>5</v>
      </c>
      <c r="I4" s="34" t="s">
        <v>6</v>
      </c>
      <c r="J4" s="186"/>
      <c r="K4" s="186"/>
    </row>
    <row r="5" spans="1:12">
      <c r="A5" s="155"/>
      <c r="B5" s="188" t="s">
        <v>84</v>
      </c>
      <c r="C5" s="159"/>
      <c r="D5" s="21" t="s">
        <v>7</v>
      </c>
      <c r="E5" s="108">
        <f>'Пр14. План'!E7</f>
        <v>257232.82183000003</v>
      </c>
      <c r="F5" s="108">
        <f>'Пр14. План'!F7</f>
        <v>202153.92182999998</v>
      </c>
      <c r="G5" s="108">
        <f>'Пр14. План'!G7</f>
        <v>0</v>
      </c>
      <c r="H5" s="108">
        <f>'Пр14. План'!H7</f>
        <v>55078.9</v>
      </c>
      <c r="I5" s="108">
        <f>'Пр14. План'!I7</f>
        <v>0</v>
      </c>
      <c r="J5" s="191"/>
      <c r="K5" s="191"/>
    </row>
    <row r="6" spans="1:12" ht="12.75" customHeight="1">
      <c r="A6" s="155"/>
      <c r="B6" s="189"/>
      <c r="C6" s="159"/>
      <c r="D6" s="21">
        <v>2014</v>
      </c>
      <c r="E6" s="108">
        <f>'Пр14. План'!E8</f>
        <v>222412.82183</v>
      </c>
      <c r="F6" s="108">
        <f>'Пр14. План'!F8</f>
        <v>202153.92182999998</v>
      </c>
      <c r="G6" s="108">
        <f>'Пр14. План'!G8</f>
        <v>0</v>
      </c>
      <c r="H6" s="108">
        <f>'Пр14. План'!H8</f>
        <v>20258.899999999998</v>
      </c>
      <c r="I6" s="108">
        <f>'Пр14. План'!I8</f>
        <v>0</v>
      </c>
      <c r="J6" s="191"/>
      <c r="K6" s="191"/>
    </row>
    <row r="7" spans="1:12" ht="12.75" customHeight="1">
      <c r="A7" s="155"/>
      <c r="B7" s="189"/>
      <c r="C7" s="159"/>
      <c r="D7" s="21">
        <v>2015</v>
      </c>
      <c r="E7" s="108">
        <f>'Пр14. План'!E9</f>
        <v>17410</v>
      </c>
      <c r="F7" s="108">
        <f>'Пр14. План'!F9</f>
        <v>0</v>
      </c>
      <c r="G7" s="108">
        <f>'Пр14. План'!G9</f>
        <v>0</v>
      </c>
      <c r="H7" s="108">
        <f>'Пр14. План'!H9</f>
        <v>17410</v>
      </c>
      <c r="I7" s="108">
        <f>'Пр14. План'!I9</f>
        <v>0</v>
      </c>
      <c r="J7" s="191"/>
      <c r="K7" s="191"/>
    </row>
    <row r="8" spans="1:12" ht="12.75" customHeight="1">
      <c r="A8" s="155"/>
      <c r="B8" s="190"/>
      <c r="C8" s="159"/>
      <c r="D8" s="21">
        <v>2016</v>
      </c>
      <c r="E8" s="108">
        <f>'Пр14. План'!E10</f>
        <v>17410</v>
      </c>
      <c r="F8" s="108">
        <f>'Пр14. План'!F10</f>
        <v>0</v>
      </c>
      <c r="G8" s="108">
        <f>'Пр14. План'!G10</f>
        <v>0</v>
      </c>
      <c r="H8" s="108">
        <f>'Пр14. План'!H10</f>
        <v>17410</v>
      </c>
      <c r="I8" s="108">
        <f>'Пр14. План'!I10</f>
        <v>0</v>
      </c>
      <c r="J8" s="191"/>
      <c r="K8" s="191"/>
    </row>
    <row r="9" spans="1:12">
      <c r="A9" s="155" t="s">
        <v>13</v>
      </c>
      <c r="B9" s="187" t="str">
        <f>'Пр2 Паспорт МП'!B23</f>
        <v>Подпрограмма МО ТР "Совершенствование финансовой и бюджетной политики на 2014 - 2016 годы"</v>
      </c>
      <c r="C9" s="155"/>
      <c r="D9" s="32" t="s">
        <v>7</v>
      </c>
      <c r="E9" s="108">
        <f>'Пр14. План'!E11</f>
        <v>244901.22183000002</v>
      </c>
      <c r="F9" s="108">
        <f>'Пр14. План'!F11</f>
        <v>193707.12182999999</v>
      </c>
      <c r="G9" s="108">
        <f>'Пр14. План'!G11</f>
        <v>0</v>
      </c>
      <c r="H9" s="108">
        <f>'Пр14. План'!H11</f>
        <v>51194.1</v>
      </c>
      <c r="I9" s="108">
        <f>'Пр14. План'!I11</f>
        <v>0</v>
      </c>
      <c r="J9" s="191"/>
      <c r="K9" s="191"/>
    </row>
    <row r="10" spans="1:12">
      <c r="A10" s="155"/>
      <c r="B10" s="187"/>
      <c r="C10" s="155"/>
      <c r="D10" s="32">
        <v>2014</v>
      </c>
      <c r="E10" s="108">
        <f>'Пр14. План'!E12</f>
        <v>211951.22182999999</v>
      </c>
      <c r="F10" s="108">
        <f>'Пр14. План'!F12</f>
        <v>193707.12182999999</v>
      </c>
      <c r="G10" s="108">
        <f>'Пр14. План'!G12</f>
        <v>0</v>
      </c>
      <c r="H10" s="108">
        <f>'Пр14. План'!H12</f>
        <v>18244.099999999999</v>
      </c>
      <c r="I10" s="108">
        <f>'Пр14. План'!I12</f>
        <v>0</v>
      </c>
      <c r="J10" s="191"/>
      <c r="K10" s="191"/>
    </row>
    <row r="11" spans="1:12" ht="13.5" customHeight="1">
      <c r="A11" s="155"/>
      <c r="B11" s="187"/>
      <c r="C11" s="155"/>
      <c r="D11" s="32">
        <v>2015</v>
      </c>
      <c r="E11" s="108">
        <f>'Пр14. План'!E13</f>
        <v>16475</v>
      </c>
      <c r="F11" s="108">
        <f>'Пр14. План'!F13</f>
        <v>0</v>
      </c>
      <c r="G11" s="108">
        <f>'Пр14. План'!G13</f>
        <v>0</v>
      </c>
      <c r="H11" s="108">
        <f>'Пр14. План'!H13</f>
        <v>16475</v>
      </c>
      <c r="I11" s="108">
        <f>'Пр14. План'!I13</f>
        <v>0</v>
      </c>
      <c r="J11" s="191"/>
      <c r="K11" s="191"/>
    </row>
    <row r="12" spans="1:12">
      <c r="A12" s="155"/>
      <c r="B12" s="187"/>
      <c r="C12" s="155"/>
      <c r="D12" s="32">
        <v>2016</v>
      </c>
      <c r="E12" s="108">
        <f>'Пр14. План'!E14</f>
        <v>16475</v>
      </c>
      <c r="F12" s="108">
        <f>'Пр14. План'!F14</f>
        <v>0</v>
      </c>
      <c r="G12" s="108">
        <f>'Пр14. План'!G14</f>
        <v>0</v>
      </c>
      <c r="H12" s="108">
        <f>'Пр14. План'!H14</f>
        <v>16475</v>
      </c>
      <c r="I12" s="108">
        <f>'Пр14. План'!I14</f>
        <v>0</v>
      </c>
      <c r="J12" s="191"/>
      <c r="K12" s="191"/>
    </row>
    <row r="13" spans="1:12" ht="15" customHeight="1">
      <c r="A13" s="155" t="s">
        <v>8</v>
      </c>
      <c r="B13" s="156" t="s">
        <v>98</v>
      </c>
      <c r="C13" s="160"/>
      <c r="D13" s="17" t="s">
        <v>7</v>
      </c>
      <c r="E13" s="53">
        <f>'Пр14. План'!E15</f>
        <v>300</v>
      </c>
      <c r="F13" s="53">
        <f>'Пр14. План'!F15</f>
        <v>0</v>
      </c>
      <c r="G13" s="53">
        <f>'Пр14. План'!G15</f>
        <v>0</v>
      </c>
      <c r="H13" s="53">
        <f>'Пр14. План'!H15</f>
        <v>300</v>
      </c>
      <c r="I13" s="53">
        <f>'Пр14. План'!I15</f>
        <v>0</v>
      </c>
      <c r="J13" s="168"/>
      <c r="K13" s="172"/>
    </row>
    <row r="14" spans="1:12" ht="12" customHeight="1">
      <c r="A14" s="155"/>
      <c r="B14" s="157"/>
      <c r="C14" s="161"/>
      <c r="D14" s="17">
        <v>2014</v>
      </c>
      <c r="E14" s="53">
        <f>'Пр14. План'!E16</f>
        <v>100</v>
      </c>
      <c r="F14" s="53">
        <f>'Пр14. План'!F16</f>
        <v>0</v>
      </c>
      <c r="G14" s="53">
        <f>'Пр14. План'!G16</f>
        <v>0</v>
      </c>
      <c r="H14" s="53">
        <f>'Пр14. План'!H16</f>
        <v>100</v>
      </c>
      <c r="I14" s="53">
        <f>'Пр14. План'!I16</f>
        <v>0</v>
      </c>
      <c r="J14" s="169"/>
      <c r="K14" s="173"/>
    </row>
    <row r="15" spans="1:12">
      <c r="A15" s="155"/>
      <c r="B15" s="157"/>
      <c r="C15" s="161"/>
      <c r="D15" s="17">
        <v>2015</v>
      </c>
      <c r="E15" s="53">
        <f>'Пр14. План'!E17</f>
        <v>100</v>
      </c>
      <c r="F15" s="53">
        <f>'Пр14. План'!F17</f>
        <v>0</v>
      </c>
      <c r="G15" s="53">
        <f>'Пр14. План'!G17</f>
        <v>0</v>
      </c>
      <c r="H15" s="53">
        <f>'Пр14. План'!H17</f>
        <v>100</v>
      </c>
      <c r="I15" s="53">
        <f>'Пр14. План'!I17</f>
        <v>0</v>
      </c>
      <c r="J15" s="169"/>
      <c r="K15" s="173"/>
      <c r="L15" s="29"/>
    </row>
    <row r="16" spans="1:12" ht="12.75" customHeight="1">
      <c r="A16" s="155"/>
      <c r="B16" s="157"/>
      <c r="C16" s="162"/>
      <c r="D16" s="17">
        <v>2016</v>
      </c>
      <c r="E16" s="53">
        <f>'Пр14. План'!E18</f>
        <v>100</v>
      </c>
      <c r="F16" s="53">
        <f>'Пр14. План'!F18</f>
        <v>0</v>
      </c>
      <c r="G16" s="53">
        <f>'Пр14. План'!G18</f>
        <v>0</v>
      </c>
      <c r="H16" s="53">
        <f>'Пр14. План'!H18</f>
        <v>100</v>
      </c>
      <c r="I16" s="53">
        <f>'Пр14. План'!I18</f>
        <v>0</v>
      </c>
      <c r="J16" s="170"/>
      <c r="K16" s="174"/>
      <c r="L16" s="29"/>
    </row>
    <row r="17" spans="1:12">
      <c r="A17" s="160" t="s">
        <v>22</v>
      </c>
      <c r="B17" s="158" t="s">
        <v>99</v>
      </c>
      <c r="C17" s="155"/>
      <c r="D17" s="33" t="s">
        <v>7</v>
      </c>
      <c r="E17" s="53">
        <f>'Пр14. План'!E19</f>
        <v>300</v>
      </c>
      <c r="F17" s="53">
        <f>'Пр14. План'!F19</f>
        <v>0</v>
      </c>
      <c r="G17" s="53">
        <f>'Пр14. План'!G19</f>
        <v>0</v>
      </c>
      <c r="H17" s="53">
        <f>'Пр14. План'!H19</f>
        <v>300</v>
      </c>
      <c r="I17" s="53">
        <f>'Пр14. План'!I19</f>
        <v>0</v>
      </c>
      <c r="J17" s="166" t="s">
        <v>85</v>
      </c>
      <c r="K17" s="171" t="s">
        <v>86</v>
      </c>
      <c r="L17" s="29"/>
    </row>
    <row r="18" spans="1:12" ht="12.75" customHeight="1">
      <c r="A18" s="161"/>
      <c r="B18" s="158"/>
      <c r="C18" s="155"/>
      <c r="D18" s="33">
        <v>2014</v>
      </c>
      <c r="E18" s="53">
        <f>'Пр14. План'!E20</f>
        <v>100</v>
      </c>
      <c r="F18" s="53">
        <f>'Пр14. План'!F20</f>
        <v>0</v>
      </c>
      <c r="G18" s="53">
        <f>'Пр14. План'!G20</f>
        <v>0</v>
      </c>
      <c r="H18" s="53">
        <f>'Пр14. План'!H20</f>
        <v>100</v>
      </c>
      <c r="I18" s="53">
        <f>'Пр14. План'!I20</f>
        <v>0</v>
      </c>
      <c r="J18" s="166"/>
      <c r="K18" s="171"/>
      <c r="L18" s="29"/>
    </row>
    <row r="19" spans="1:12" ht="12.75" customHeight="1">
      <c r="A19" s="161"/>
      <c r="B19" s="158"/>
      <c r="C19" s="155"/>
      <c r="D19" s="33">
        <v>2015</v>
      </c>
      <c r="E19" s="53">
        <f>'Пр14. План'!E21</f>
        <v>100</v>
      </c>
      <c r="F19" s="53">
        <f>'Пр14. План'!F21</f>
        <v>0</v>
      </c>
      <c r="G19" s="53">
        <f>'Пр14. План'!G21</f>
        <v>0</v>
      </c>
      <c r="H19" s="53">
        <f>'Пр14. План'!H21</f>
        <v>100</v>
      </c>
      <c r="I19" s="53">
        <f>'Пр14. План'!I21</f>
        <v>0</v>
      </c>
      <c r="J19" s="166"/>
      <c r="K19" s="171"/>
      <c r="L19" s="29"/>
    </row>
    <row r="20" spans="1:12" ht="12.75" customHeight="1">
      <c r="A20" s="162"/>
      <c r="B20" s="158"/>
      <c r="C20" s="155"/>
      <c r="D20" s="33">
        <v>2016</v>
      </c>
      <c r="E20" s="53">
        <f>'Пр14. План'!E22</f>
        <v>100</v>
      </c>
      <c r="F20" s="53">
        <f>'Пр14. План'!F22</f>
        <v>0</v>
      </c>
      <c r="G20" s="53">
        <f>'Пр14. План'!G22</f>
        <v>0</v>
      </c>
      <c r="H20" s="53">
        <f>'Пр14. План'!H22</f>
        <v>100</v>
      </c>
      <c r="I20" s="53">
        <f>'Пр14. План'!I22</f>
        <v>0</v>
      </c>
      <c r="J20" s="166"/>
      <c r="K20" s="171"/>
      <c r="L20" s="29"/>
    </row>
    <row r="21" spans="1:12" ht="12.75" customHeight="1">
      <c r="A21" s="155" t="s">
        <v>9</v>
      </c>
      <c r="B21" s="156" t="s">
        <v>101</v>
      </c>
      <c r="C21" s="160"/>
      <c r="D21" s="17" t="s">
        <v>7</v>
      </c>
      <c r="E21" s="19">
        <f>'Пр14. План'!E27</f>
        <v>1745.1</v>
      </c>
      <c r="F21" s="19">
        <f>'Пр14. План'!F27</f>
        <v>0</v>
      </c>
      <c r="G21" s="19">
        <f>'Пр14. План'!G27</f>
        <v>0</v>
      </c>
      <c r="H21" s="19">
        <f>'Пр14. План'!H27</f>
        <v>1745.1</v>
      </c>
      <c r="I21" s="19">
        <f>'Пр14. План'!I27</f>
        <v>0</v>
      </c>
      <c r="J21" s="166"/>
      <c r="K21" s="166"/>
      <c r="L21" s="185"/>
    </row>
    <row r="22" spans="1:12" ht="12.75" customHeight="1">
      <c r="A22" s="155"/>
      <c r="B22" s="157"/>
      <c r="C22" s="161"/>
      <c r="D22" s="17">
        <v>2014</v>
      </c>
      <c r="E22" s="19">
        <f>'Пр14. План'!E28</f>
        <v>395.1</v>
      </c>
      <c r="F22" s="19">
        <f>'Пр14. План'!F28</f>
        <v>0</v>
      </c>
      <c r="G22" s="19">
        <f>'Пр14. План'!G28</f>
        <v>0</v>
      </c>
      <c r="H22" s="19">
        <f>'Пр14. План'!H28</f>
        <v>395.1</v>
      </c>
      <c r="I22" s="19">
        <f>'Пр14. План'!I28</f>
        <v>0</v>
      </c>
      <c r="J22" s="166"/>
      <c r="K22" s="166"/>
      <c r="L22" s="185"/>
    </row>
    <row r="23" spans="1:12" ht="12.75" customHeight="1">
      <c r="A23" s="155"/>
      <c r="B23" s="157"/>
      <c r="C23" s="161"/>
      <c r="D23" s="17">
        <v>2015</v>
      </c>
      <c r="E23" s="19">
        <f>'Пр14. План'!E29</f>
        <v>675</v>
      </c>
      <c r="F23" s="19">
        <f>'Пр14. План'!F29</f>
        <v>0</v>
      </c>
      <c r="G23" s="19">
        <f>'Пр14. План'!G29</f>
        <v>0</v>
      </c>
      <c r="H23" s="19">
        <f>'Пр14. План'!H29</f>
        <v>675</v>
      </c>
      <c r="I23" s="19">
        <f>'Пр14. План'!I29</f>
        <v>0</v>
      </c>
      <c r="J23" s="166"/>
      <c r="K23" s="166"/>
      <c r="L23" s="185"/>
    </row>
    <row r="24" spans="1:12" ht="12.75" customHeight="1">
      <c r="A24" s="155"/>
      <c r="B24" s="157"/>
      <c r="C24" s="162"/>
      <c r="D24" s="17">
        <v>2016</v>
      </c>
      <c r="E24" s="19">
        <f>'Пр14. План'!E30</f>
        <v>675</v>
      </c>
      <c r="F24" s="19">
        <f>'Пр14. План'!F30</f>
        <v>0</v>
      </c>
      <c r="G24" s="19">
        <f>'Пр14. План'!G30</f>
        <v>0</v>
      </c>
      <c r="H24" s="19">
        <f>'Пр14. План'!H30</f>
        <v>675</v>
      </c>
      <c r="I24" s="19">
        <f>'Пр14. План'!I30</f>
        <v>0</v>
      </c>
      <c r="J24" s="166"/>
      <c r="K24" s="166"/>
      <c r="L24" s="185"/>
    </row>
    <row r="25" spans="1:12" ht="12.75" customHeight="1">
      <c r="A25" s="155" t="s">
        <v>41</v>
      </c>
      <c r="B25" s="158" t="s">
        <v>102</v>
      </c>
      <c r="C25" s="181"/>
      <c r="D25" s="17" t="s">
        <v>7</v>
      </c>
      <c r="E25" s="19">
        <f>'Пр14. План'!E39</f>
        <v>242856.12183000002</v>
      </c>
      <c r="F25" s="19">
        <f>'Пр14. План'!F39</f>
        <v>193707.12182999999</v>
      </c>
      <c r="G25" s="19">
        <f>'Пр14. План'!G39</f>
        <v>0</v>
      </c>
      <c r="H25" s="19">
        <f>'Пр14. План'!H39</f>
        <v>49149</v>
      </c>
      <c r="I25" s="19">
        <f>'Пр14. План'!I39</f>
        <v>0</v>
      </c>
      <c r="J25" s="166" t="s">
        <v>90</v>
      </c>
      <c r="K25" s="171" t="s">
        <v>86</v>
      </c>
      <c r="L25" s="20"/>
    </row>
    <row r="26" spans="1:12" ht="12.75" customHeight="1">
      <c r="A26" s="155"/>
      <c r="B26" s="158"/>
      <c r="C26" s="182"/>
      <c r="D26" s="17">
        <v>2014</v>
      </c>
      <c r="E26" s="19">
        <f>'Пр14. План'!E40</f>
        <v>211456.12182999999</v>
      </c>
      <c r="F26" s="19">
        <f>'Пр14. План'!F40</f>
        <v>193707.12182999999</v>
      </c>
      <c r="G26" s="19">
        <f>'Пр14. План'!G40</f>
        <v>0</v>
      </c>
      <c r="H26" s="19">
        <f>'Пр14. План'!H40</f>
        <v>17749</v>
      </c>
      <c r="I26" s="19">
        <f>'Пр14. План'!I40</f>
        <v>0</v>
      </c>
      <c r="J26" s="166"/>
      <c r="K26" s="171"/>
      <c r="L26" s="20"/>
    </row>
    <row r="27" spans="1:12" ht="12.75" customHeight="1">
      <c r="A27" s="155"/>
      <c r="B27" s="158"/>
      <c r="C27" s="182"/>
      <c r="D27" s="17">
        <v>2015</v>
      </c>
      <c r="E27" s="19">
        <f>'Пр14. План'!E41</f>
        <v>15700</v>
      </c>
      <c r="F27" s="19">
        <f>'Пр14. План'!F41</f>
        <v>0</v>
      </c>
      <c r="G27" s="19">
        <f>'Пр14. План'!G41</f>
        <v>0</v>
      </c>
      <c r="H27" s="19">
        <f>'Пр14. План'!H41</f>
        <v>15700</v>
      </c>
      <c r="I27" s="19">
        <f>'Пр14. План'!I41</f>
        <v>0</v>
      </c>
      <c r="J27" s="166"/>
      <c r="K27" s="171"/>
      <c r="L27" s="20"/>
    </row>
    <row r="28" spans="1:12" ht="12.75" customHeight="1">
      <c r="A28" s="155"/>
      <c r="B28" s="158"/>
      <c r="C28" s="183"/>
      <c r="D28" s="17">
        <v>2016</v>
      </c>
      <c r="E28" s="19">
        <f>'Пр14. План'!E42</f>
        <v>15700</v>
      </c>
      <c r="F28" s="19">
        <f>'Пр14. План'!F42</f>
        <v>0</v>
      </c>
      <c r="G28" s="19">
        <f>'Пр14. План'!G42</f>
        <v>0</v>
      </c>
      <c r="H28" s="19">
        <f>'Пр14. План'!H42</f>
        <v>15700</v>
      </c>
      <c r="I28" s="19">
        <f>'Пр14. План'!I42</f>
        <v>0</v>
      </c>
      <c r="J28" s="166"/>
      <c r="K28" s="171"/>
      <c r="L28" s="20"/>
    </row>
    <row r="29" spans="1:12" ht="15" customHeight="1">
      <c r="A29" s="160" t="s">
        <v>53</v>
      </c>
      <c r="B29" s="156" t="s">
        <v>105</v>
      </c>
      <c r="C29" s="181"/>
      <c r="D29" s="17" t="s">
        <v>7</v>
      </c>
      <c r="E29" s="19">
        <f>'Пр14. План'!E39</f>
        <v>242856.12183000002</v>
      </c>
      <c r="F29" s="19">
        <f>'Пр14. План'!F39</f>
        <v>193707.12182999999</v>
      </c>
      <c r="G29" s="19">
        <f>'Пр14. План'!G39</f>
        <v>0</v>
      </c>
      <c r="H29" s="19">
        <f>'Пр14. План'!H39</f>
        <v>49149</v>
      </c>
      <c r="I29" s="19">
        <f>'Пр14. План'!I39</f>
        <v>0</v>
      </c>
      <c r="J29" s="195"/>
      <c r="K29" s="196"/>
      <c r="L29" s="20"/>
    </row>
    <row r="30" spans="1:12">
      <c r="A30" s="161"/>
      <c r="B30" s="157"/>
      <c r="C30" s="182"/>
      <c r="D30" s="17">
        <v>2014</v>
      </c>
      <c r="E30" s="19">
        <f>'Пр14. План'!E40</f>
        <v>211456.12182999999</v>
      </c>
      <c r="F30" s="19">
        <f>'Пр14. План'!F40</f>
        <v>193707.12182999999</v>
      </c>
      <c r="G30" s="19">
        <f>'Пр14. План'!G40</f>
        <v>0</v>
      </c>
      <c r="H30" s="19">
        <f>'Пр14. План'!H40</f>
        <v>17749</v>
      </c>
      <c r="I30" s="19">
        <f>'Пр14. План'!I40</f>
        <v>0</v>
      </c>
      <c r="J30" s="197"/>
      <c r="K30" s="198"/>
      <c r="L30" s="20"/>
    </row>
    <row r="31" spans="1:12">
      <c r="A31" s="161"/>
      <c r="B31" s="157"/>
      <c r="C31" s="182"/>
      <c r="D31" s="17">
        <v>2015</v>
      </c>
      <c r="E31" s="19">
        <f>'Пр14. План'!E41</f>
        <v>15700</v>
      </c>
      <c r="F31" s="19">
        <f>'Пр14. План'!F41</f>
        <v>0</v>
      </c>
      <c r="G31" s="19">
        <f>'Пр14. План'!G41</f>
        <v>0</v>
      </c>
      <c r="H31" s="19">
        <f>'Пр14. План'!H41</f>
        <v>15700</v>
      </c>
      <c r="I31" s="19">
        <f>'Пр14. План'!I41</f>
        <v>0</v>
      </c>
      <c r="J31" s="197"/>
      <c r="K31" s="198"/>
      <c r="L31" s="20"/>
    </row>
    <row r="32" spans="1:12">
      <c r="A32" s="162"/>
      <c r="B32" s="157"/>
      <c r="C32" s="183"/>
      <c r="D32" s="17">
        <v>2016</v>
      </c>
      <c r="E32" s="19">
        <f>'Пр14. План'!E42</f>
        <v>15700</v>
      </c>
      <c r="F32" s="19">
        <f>'Пр14. План'!F42</f>
        <v>0</v>
      </c>
      <c r="G32" s="19">
        <f>'Пр14. План'!G42</f>
        <v>0</v>
      </c>
      <c r="H32" s="19">
        <f>'Пр14. План'!H42</f>
        <v>15700</v>
      </c>
      <c r="I32" s="19">
        <f>'Пр14. План'!I42</f>
        <v>0</v>
      </c>
      <c r="J32" s="199"/>
      <c r="K32" s="200"/>
      <c r="L32" s="20"/>
    </row>
    <row r="33" spans="1:12" ht="20.25" customHeight="1">
      <c r="A33" s="155" t="s">
        <v>54</v>
      </c>
      <c r="B33" s="158" t="s">
        <v>106</v>
      </c>
      <c r="C33" s="181"/>
      <c r="D33" s="17" t="s">
        <v>7</v>
      </c>
      <c r="E33" s="19">
        <f>'Пр14. План'!E43</f>
        <v>79302.900000000009</v>
      </c>
      <c r="F33" s="19">
        <f>'Пр14. План'!F43</f>
        <v>30153.899999999998</v>
      </c>
      <c r="G33" s="19">
        <f>'Пр14. План'!G43</f>
        <v>0</v>
      </c>
      <c r="H33" s="19">
        <f>'Пр14. План'!H43</f>
        <v>49149</v>
      </c>
      <c r="I33" s="19">
        <f>'Пр14. План'!I43</f>
        <v>0</v>
      </c>
      <c r="J33" s="168" t="s">
        <v>92</v>
      </c>
      <c r="K33" s="178" t="s">
        <v>93</v>
      </c>
      <c r="L33" s="20"/>
    </row>
    <row r="34" spans="1:12" ht="12.75" customHeight="1">
      <c r="A34" s="155"/>
      <c r="B34" s="158"/>
      <c r="C34" s="182"/>
      <c r="D34" s="17">
        <v>2014</v>
      </c>
      <c r="E34" s="19">
        <f>'Пр14. План'!E44</f>
        <v>47902.9</v>
      </c>
      <c r="F34" s="19">
        <f>'Пр14. План'!F44</f>
        <v>30153.899999999998</v>
      </c>
      <c r="G34" s="19">
        <f>'Пр14. План'!G44</f>
        <v>0</v>
      </c>
      <c r="H34" s="19">
        <f>'Пр14. План'!H44</f>
        <v>17749</v>
      </c>
      <c r="I34" s="19">
        <f>'Пр14. План'!I44</f>
        <v>0</v>
      </c>
      <c r="J34" s="169"/>
      <c r="K34" s="179"/>
      <c r="L34" s="20"/>
    </row>
    <row r="35" spans="1:12" ht="12.75" customHeight="1">
      <c r="A35" s="155"/>
      <c r="B35" s="158"/>
      <c r="C35" s="182"/>
      <c r="D35" s="17">
        <v>2015</v>
      </c>
      <c r="E35" s="19">
        <f>'Пр14. План'!E45</f>
        <v>15700</v>
      </c>
      <c r="F35" s="19">
        <f>'Пр14. План'!F45</f>
        <v>0</v>
      </c>
      <c r="G35" s="19">
        <f>'Пр14. План'!G45</f>
        <v>0</v>
      </c>
      <c r="H35" s="19">
        <f>'Пр14. План'!H45</f>
        <v>15700</v>
      </c>
      <c r="I35" s="19">
        <f>'Пр14. План'!I45</f>
        <v>0</v>
      </c>
      <c r="J35" s="169"/>
      <c r="K35" s="179"/>
      <c r="L35" s="20"/>
    </row>
    <row r="36" spans="1:12" ht="12.75" customHeight="1">
      <c r="A36" s="155"/>
      <c r="B36" s="158"/>
      <c r="C36" s="183"/>
      <c r="D36" s="17">
        <v>2016</v>
      </c>
      <c r="E36" s="19">
        <f>'Пр14. План'!E46</f>
        <v>15700</v>
      </c>
      <c r="F36" s="19">
        <f>'Пр14. План'!F46</f>
        <v>0</v>
      </c>
      <c r="G36" s="19">
        <f>'Пр14. План'!G46</f>
        <v>0</v>
      </c>
      <c r="H36" s="19">
        <f>'Пр14. План'!H46</f>
        <v>15700</v>
      </c>
      <c r="I36" s="19">
        <f>'Пр14. План'!I46</f>
        <v>0</v>
      </c>
      <c r="J36" s="170"/>
      <c r="K36" s="180"/>
      <c r="L36" s="20"/>
    </row>
    <row r="37" spans="1:12" ht="24" customHeight="1">
      <c r="A37" s="160" t="s">
        <v>282</v>
      </c>
      <c r="B37" s="163" t="s">
        <v>262</v>
      </c>
      <c r="C37" s="160"/>
      <c r="D37" s="46" t="s">
        <v>7</v>
      </c>
      <c r="E37" s="19">
        <f>'Пр14. План'!E63</f>
        <v>163553.22182999999</v>
      </c>
      <c r="F37" s="19">
        <f>'Пр14. План'!F63</f>
        <v>163553.22182999999</v>
      </c>
      <c r="G37" s="19">
        <f>'Пр14. План'!G63</f>
        <v>0</v>
      </c>
      <c r="H37" s="19">
        <f>'Пр14. План'!H63</f>
        <v>0</v>
      </c>
      <c r="I37" s="19">
        <f>'Пр14. План'!I63</f>
        <v>0</v>
      </c>
      <c r="J37" s="168" t="s">
        <v>283</v>
      </c>
      <c r="K37" s="178" t="s">
        <v>93</v>
      </c>
      <c r="L37" s="48"/>
    </row>
    <row r="38" spans="1:12" ht="12.75" customHeight="1">
      <c r="A38" s="161"/>
      <c r="B38" s="164"/>
      <c r="C38" s="161"/>
      <c r="D38" s="46">
        <v>2014</v>
      </c>
      <c r="E38" s="19">
        <f>'Пр14. План'!E64</f>
        <v>163553.22182999999</v>
      </c>
      <c r="F38" s="19">
        <f>'Пр14. План'!F64</f>
        <v>163553.22182999999</v>
      </c>
      <c r="G38" s="19">
        <f>'Пр14. План'!G64</f>
        <v>0</v>
      </c>
      <c r="H38" s="19">
        <f>'Пр14. План'!H64</f>
        <v>0</v>
      </c>
      <c r="I38" s="19">
        <f>'Пр14. План'!I64</f>
        <v>0</v>
      </c>
      <c r="J38" s="169"/>
      <c r="K38" s="179"/>
      <c r="L38" s="48"/>
    </row>
    <row r="39" spans="1:12" ht="12.75" customHeight="1">
      <c r="A39" s="161"/>
      <c r="B39" s="164"/>
      <c r="C39" s="161"/>
      <c r="D39" s="46">
        <v>2015</v>
      </c>
      <c r="E39" s="19">
        <f>'Пр14. План'!E65</f>
        <v>0</v>
      </c>
      <c r="F39" s="19">
        <f>'Пр14. План'!F65</f>
        <v>0</v>
      </c>
      <c r="G39" s="19">
        <f>'Пр14. План'!G65</f>
        <v>0</v>
      </c>
      <c r="H39" s="19">
        <f>'Пр14. План'!H65</f>
        <v>0</v>
      </c>
      <c r="I39" s="19">
        <f>'Пр14. План'!I65</f>
        <v>0</v>
      </c>
      <c r="J39" s="169"/>
      <c r="K39" s="179"/>
      <c r="L39" s="48"/>
    </row>
    <row r="40" spans="1:12" ht="12.75" customHeight="1">
      <c r="A40" s="162"/>
      <c r="B40" s="165"/>
      <c r="C40" s="162"/>
      <c r="D40" s="46">
        <v>2016</v>
      </c>
      <c r="E40" s="19">
        <f>'Пр14. План'!E66</f>
        <v>0</v>
      </c>
      <c r="F40" s="19">
        <f>'Пр14. План'!F66</f>
        <v>0</v>
      </c>
      <c r="G40" s="19">
        <f>'Пр14. План'!G66</f>
        <v>0</v>
      </c>
      <c r="H40" s="19">
        <f>'Пр14. План'!H66</f>
        <v>0</v>
      </c>
      <c r="I40" s="19">
        <f>'Пр14. План'!I66</f>
        <v>0</v>
      </c>
      <c r="J40" s="170"/>
      <c r="K40" s="180"/>
      <c r="L40" s="48"/>
    </row>
    <row r="41" spans="1:12" ht="12.75" customHeight="1">
      <c r="A41" s="155" t="s">
        <v>14</v>
      </c>
      <c r="B41" s="167" t="str">
        <f>'Пр2 Паспорт МП'!B24</f>
        <v>Подпрограмма МО ТР "Повышение эффективности бюджетных расходов муниципального образования Терский район на 2014 - 2016 годы"</v>
      </c>
      <c r="C41" s="181"/>
      <c r="D41" s="32" t="s">
        <v>7</v>
      </c>
      <c r="E41" s="52">
        <f>'Пр14. План'!E123</f>
        <v>12331.599999999999</v>
      </c>
      <c r="F41" s="52">
        <f>'Пр14. План'!F123</f>
        <v>8446.7999999999993</v>
      </c>
      <c r="G41" s="52">
        <f>'Пр14. План'!G123</f>
        <v>0</v>
      </c>
      <c r="H41" s="52">
        <f>'Пр14. План'!H123</f>
        <v>3884.8</v>
      </c>
      <c r="I41" s="52">
        <f>'Пр14. План'!I123</f>
        <v>0</v>
      </c>
      <c r="J41" s="195"/>
      <c r="K41" s="196"/>
      <c r="L41" s="20"/>
    </row>
    <row r="42" spans="1:12" ht="12.75" customHeight="1">
      <c r="A42" s="155"/>
      <c r="B42" s="167"/>
      <c r="C42" s="182"/>
      <c r="D42" s="32">
        <v>2014</v>
      </c>
      <c r="E42" s="52">
        <f>'Пр14. План'!E124</f>
        <v>10461.599999999999</v>
      </c>
      <c r="F42" s="52">
        <f>'Пр14. План'!F124</f>
        <v>8446.7999999999993</v>
      </c>
      <c r="G42" s="52">
        <f>'Пр14. План'!G124</f>
        <v>0</v>
      </c>
      <c r="H42" s="52">
        <f>'Пр14. План'!H124</f>
        <v>2014.8</v>
      </c>
      <c r="I42" s="52">
        <f>'Пр14. План'!I124</f>
        <v>0</v>
      </c>
      <c r="J42" s="197"/>
      <c r="K42" s="198"/>
      <c r="L42" s="20"/>
    </row>
    <row r="43" spans="1:12" ht="12.75" customHeight="1">
      <c r="A43" s="155"/>
      <c r="B43" s="167"/>
      <c r="C43" s="182"/>
      <c r="D43" s="32">
        <v>2015</v>
      </c>
      <c r="E43" s="52">
        <f>'Пр14. План'!E125</f>
        <v>935</v>
      </c>
      <c r="F43" s="52">
        <f>'Пр14. План'!F125</f>
        <v>0</v>
      </c>
      <c r="G43" s="52">
        <f>'Пр14. План'!G125</f>
        <v>0</v>
      </c>
      <c r="H43" s="52">
        <f>'Пр14. План'!H125</f>
        <v>935</v>
      </c>
      <c r="I43" s="52">
        <f>'Пр14. План'!I125</f>
        <v>0</v>
      </c>
      <c r="J43" s="197"/>
      <c r="K43" s="198"/>
      <c r="L43" s="20"/>
    </row>
    <row r="44" spans="1:12" ht="12.75" customHeight="1">
      <c r="A44" s="155"/>
      <c r="B44" s="167"/>
      <c r="C44" s="183"/>
      <c r="D44" s="32">
        <v>2016</v>
      </c>
      <c r="E44" s="52">
        <f>'Пр14. План'!E126</f>
        <v>935</v>
      </c>
      <c r="F44" s="52">
        <f>'Пр14. План'!F126</f>
        <v>0</v>
      </c>
      <c r="G44" s="52">
        <f>'Пр14. План'!G126</f>
        <v>0</v>
      </c>
      <c r="H44" s="52">
        <f>'Пр14. План'!H126</f>
        <v>935</v>
      </c>
      <c r="I44" s="52">
        <f>'Пр14. План'!I126</f>
        <v>0</v>
      </c>
      <c r="J44" s="199"/>
      <c r="K44" s="200"/>
      <c r="L44" s="20"/>
    </row>
    <row r="45" spans="1:12" ht="15" customHeight="1">
      <c r="A45" s="160" t="s">
        <v>15</v>
      </c>
      <c r="B45" s="156" t="s">
        <v>125</v>
      </c>
      <c r="C45" s="159"/>
      <c r="D45" s="23" t="s">
        <v>7</v>
      </c>
      <c r="E45" s="53">
        <f>'Пр14. План'!E127</f>
        <v>0</v>
      </c>
      <c r="F45" s="53">
        <f>'Пр14. План'!F127</f>
        <v>0</v>
      </c>
      <c r="G45" s="53">
        <f>'Пр14. План'!G127</f>
        <v>0</v>
      </c>
      <c r="H45" s="53">
        <f>'Пр14. План'!H127</f>
        <v>0</v>
      </c>
      <c r="I45" s="53">
        <f>'Пр14. План'!I127</f>
        <v>0</v>
      </c>
      <c r="J45" s="201"/>
      <c r="K45" s="202"/>
    </row>
    <row r="46" spans="1:12" ht="12.75" customHeight="1">
      <c r="A46" s="161"/>
      <c r="B46" s="157"/>
      <c r="C46" s="159"/>
      <c r="D46" s="23">
        <v>2014</v>
      </c>
      <c r="E46" s="53">
        <f>'Пр14. План'!E128</f>
        <v>0</v>
      </c>
      <c r="F46" s="53">
        <f>'Пр14. План'!F128</f>
        <v>0</v>
      </c>
      <c r="G46" s="53">
        <f>'Пр14. План'!G128</f>
        <v>0</v>
      </c>
      <c r="H46" s="53">
        <f>'Пр14. План'!H128</f>
        <v>0</v>
      </c>
      <c r="I46" s="53">
        <f>'Пр14. План'!I128</f>
        <v>0</v>
      </c>
      <c r="J46" s="203"/>
      <c r="K46" s="204"/>
    </row>
    <row r="47" spans="1:12" ht="12.75" customHeight="1">
      <c r="A47" s="161"/>
      <c r="B47" s="157"/>
      <c r="C47" s="159"/>
      <c r="D47" s="23">
        <v>2015</v>
      </c>
      <c r="E47" s="53">
        <f>'Пр14. План'!E129</f>
        <v>0</v>
      </c>
      <c r="F47" s="53">
        <f>'Пр14. План'!F129</f>
        <v>0</v>
      </c>
      <c r="G47" s="53">
        <f>'Пр14. План'!G129</f>
        <v>0</v>
      </c>
      <c r="H47" s="53">
        <f>'Пр14. План'!H129</f>
        <v>0</v>
      </c>
      <c r="I47" s="53">
        <f>'Пр14. План'!I129</f>
        <v>0</v>
      </c>
      <c r="J47" s="203"/>
      <c r="K47" s="204"/>
    </row>
    <row r="48" spans="1:12">
      <c r="A48" s="162"/>
      <c r="B48" s="157"/>
      <c r="C48" s="159"/>
      <c r="D48" s="23">
        <v>2016</v>
      </c>
      <c r="E48" s="53">
        <f>'Пр14. План'!E130</f>
        <v>0</v>
      </c>
      <c r="F48" s="53">
        <f>'Пр14. План'!F130</f>
        <v>0</v>
      </c>
      <c r="G48" s="53">
        <f>'Пр14. План'!G130</f>
        <v>0</v>
      </c>
      <c r="H48" s="53">
        <f>'Пр14. План'!H130</f>
        <v>0</v>
      </c>
      <c r="I48" s="53">
        <f>'Пр14. План'!I130</f>
        <v>0</v>
      </c>
      <c r="J48" s="205"/>
      <c r="K48" s="206"/>
    </row>
    <row r="49" spans="1:11" ht="18.75" customHeight="1">
      <c r="A49" s="160" t="s">
        <v>62</v>
      </c>
      <c r="B49" s="163" t="s">
        <v>126</v>
      </c>
      <c r="C49" s="155"/>
      <c r="D49" s="17" t="s">
        <v>7</v>
      </c>
      <c r="E49" s="53">
        <f>'Пр14. План'!E131</f>
        <v>0</v>
      </c>
      <c r="F49" s="53">
        <f>'Пр14. План'!F131</f>
        <v>0</v>
      </c>
      <c r="G49" s="53">
        <f>'Пр14. План'!G131</f>
        <v>0</v>
      </c>
      <c r="H49" s="53">
        <f>'Пр14. План'!H131</f>
        <v>0</v>
      </c>
      <c r="I49" s="53">
        <f>'Пр14. План'!I131</f>
        <v>0</v>
      </c>
      <c r="J49" s="168" t="s">
        <v>182</v>
      </c>
      <c r="K49" s="171" t="s">
        <v>183</v>
      </c>
    </row>
    <row r="50" spans="1:11" ht="12.75" customHeight="1">
      <c r="A50" s="161"/>
      <c r="B50" s="164"/>
      <c r="C50" s="155"/>
      <c r="D50" s="17">
        <v>2014</v>
      </c>
      <c r="E50" s="53">
        <f>'Пр14. План'!E132</f>
        <v>0</v>
      </c>
      <c r="F50" s="53">
        <f>'Пр14. План'!F132</f>
        <v>0</v>
      </c>
      <c r="G50" s="53">
        <f>'Пр14. План'!G132</f>
        <v>0</v>
      </c>
      <c r="H50" s="53">
        <f>'Пр14. План'!H132</f>
        <v>0</v>
      </c>
      <c r="I50" s="53">
        <f>'Пр14. План'!I132</f>
        <v>0</v>
      </c>
      <c r="J50" s="169"/>
      <c r="K50" s="171"/>
    </row>
    <row r="51" spans="1:11" ht="12.75" customHeight="1">
      <c r="A51" s="161"/>
      <c r="B51" s="164"/>
      <c r="C51" s="155"/>
      <c r="D51" s="17">
        <v>2015</v>
      </c>
      <c r="E51" s="53">
        <f>'Пр14. План'!E133</f>
        <v>0</v>
      </c>
      <c r="F51" s="53">
        <f>'Пр14. План'!F133</f>
        <v>0</v>
      </c>
      <c r="G51" s="53">
        <f>'Пр14. План'!G133</f>
        <v>0</v>
      </c>
      <c r="H51" s="53">
        <f>'Пр14. План'!H133</f>
        <v>0</v>
      </c>
      <c r="I51" s="53">
        <f>'Пр14. План'!I133</f>
        <v>0</v>
      </c>
      <c r="J51" s="169"/>
      <c r="K51" s="171"/>
    </row>
    <row r="52" spans="1:11" ht="12.75" customHeight="1">
      <c r="A52" s="162"/>
      <c r="B52" s="165"/>
      <c r="C52" s="155"/>
      <c r="D52" s="17">
        <v>2016</v>
      </c>
      <c r="E52" s="53">
        <f>'Пр14. План'!E134</f>
        <v>0</v>
      </c>
      <c r="F52" s="53">
        <f>'Пр14. План'!F134</f>
        <v>0</v>
      </c>
      <c r="G52" s="53">
        <f>'Пр14. План'!G134</f>
        <v>0</v>
      </c>
      <c r="H52" s="53">
        <f>'Пр14. План'!H134</f>
        <v>0</v>
      </c>
      <c r="I52" s="53">
        <f>'Пр14. План'!I134</f>
        <v>0</v>
      </c>
      <c r="J52" s="170"/>
      <c r="K52" s="171"/>
    </row>
    <row r="53" spans="1:11" ht="12.75" customHeight="1">
      <c r="A53" s="155" t="s">
        <v>56</v>
      </c>
      <c r="B53" s="156" t="s">
        <v>135</v>
      </c>
      <c r="C53" s="155"/>
      <c r="D53" s="17" t="s">
        <v>7</v>
      </c>
      <c r="E53" s="9">
        <f>'Пр14. План'!E155</f>
        <v>0</v>
      </c>
      <c r="F53" s="19">
        <f>'Пр14. План'!F155</f>
        <v>0</v>
      </c>
      <c r="G53" s="19">
        <f>'Пр14. План'!G155</f>
        <v>0</v>
      </c>
      <c r="H53" s="19">
        <f>'Пр14. План'!H155</f>
        <v>0</v>
      </c>
      <c r="I53" s="19">
        <f>'Пр14. План'!I155</f>
        <v>0</v>
      </c>
      <c r="J53" s="168"/>
      <c r="K53" s="172"/>
    </row>
    <row r="54" spans="1:11" ht="12.75" customHeight="1">
      <c r="A54" s="155"/>
      <c r="B54" s="157"/>
      <c r="C54" s="155"/>
      <c r="D54" s="17">
        <v>2014</v>
      </c>
      <c r="E54" s="19">
        <f>'Пр14. План'!E156</f>
        <v>0</v>
      </c>
      <c r="F54" s="19">
        <f>'Пр14. План'!F156</f>
        <v>0</v>
      </c>
      <c r="G54" s="19">
        <f>'Пр14. План'!G156</f>
        <v>0</v>
      </c>
      <c r="H54" s="19">
        <f>'Пр14. План'!H156</f>
        <v>0</v>
      </c>
      <c r="I54" s="19">
        <f>'Пр14. План'!I156</f>
        <v>0</v>
      </c>
      <c r="J54" s="169"/>
      <c r="K54" s="173"/>
    </row>
    <row r="55" spans="1:11" ht="12.75" customHeight="1">
      <c r="A55" s="155"/>
      <c r="B55" s="157"/>
      <c r="C55" s="155"/>
      <c r="D55" s="17">
        <v>2015</v>
      </c>
      <c r="E55" s="19">
        <f>'Пр14. План'!E157</f>
        <v>0</v>
      </c>
      <c r="F55" s="19">
        <f>'Пр14. План'!F157</f>
        <v>0</v>
      </c>
      <c r="G55" s="19">
        <f>'Пр14. План'!G157</f>
        <v>0</v>
      </c>
      <c r="H55" s="19">
        <f>'Пр14. План'!H157</f>
        <v>0</v>
      </c>
      <c r="I55" s="19">
        <f>'Пр14. План'!I157</f>
        <v>0</v>
      </c>
      <c r="J55" s="169"/>
      <c r="K55" s="173"/>
    </row>
    <row r="56" spans="1:11" ht="12.75" customHeight="1">
      <c r="A56" s="155"/>
      <c r="B56" s="157"/>
      <c r="C56" s="155"/>
      <c r="D56" s="17">
        <v>2016</v>
      </c>
      <c r="E56" s="19">
        <f>'Пр14. План'!E158</f>
        <v>0</v>
      </c>
      <c r="F56" s="19">
        <f>'Пр14. План'!F158</f>
        <v>0</v>
      </c>
      <c r="G56" s="19">
        <f>'Пр14. План'!G158</f>
        <v>0</v>
      </c>
      <c r="H56" s="19">
        <f>'Пр14. План'!H158</f>
        <v>0</v>
      </c>
      <c r="I56" s="19">
        <f>'Пр14. План'!I158</f>
        <v>0</v>
      </c>
      <c r="J56" s="170"/>
      <c r="K56" s="174"/>
    </row>
    <row r="57" spans="1:11" ht="22.5" customHeight="1">
      <c r="A57" s="155" t="s">
        <v>57</v>
      </c>
      <c r="B57" s="158" t="s">
        <v>136</v>
      </c>
      <c r="C57" s="159"/>
      <c r="D57" s="33" t="s">
        <v>7</v>
      </c>
      <c r="E57" s="19">
        <f>'Пр14. План'!E159</f>
        <v>0</v>
      </c>
      <c r="F57" s="19">
        <f t="shared" ref="F57:I57" si="0">F61</f>
        <v>0</v>
      </c>
      <c r="G57" s="19">
        <f t="shared" si="0"/>
        <v>0</v>
      </c>
      <c r="H57" s="19">
        <f t="shared" si="0"/>
        <v>0</v>
      </c>
      <c r="I57" s="19">
        <f t="shared" si="0"/>
        <v>0</v>
      </c>
      <c r="J57" s="168" t="s">
        <v>186</v>
      </c>
      <c r="K57" s="171" t="s">
        <v>187</v>
      </c>
    </row>
    <row r="58" spans="1:11" ht="25.5" customHeight="1">
      <c r="A58" s="155"/>
      <c r="B58" s="158"/>
      <c r="C58" s="159"/>
      <c r="D58" s="33">
        <v>2014</v>
      </c>
      <c r="E58" s="19">
        <f t="shared" ref="E58" si="1">E62</f>
        <v>0</v>
      </c>
      <c r="F58" s="19">
        <f t="shared" ref="F58:I58" si="2">F62</f>
        <v>0</v>
      </c>
      <c r="G58" s="19">
        <f t="shared" si="2"/>
        <v>0</v>
      </c>
      <c r="H58" s="19">
        <f t="shared" si="2"/>
        <v>0</v>
      </c>
      <c r="I58" s="19">
        <f t="shared" si="2"/>
        <v>0</v>
      </c>
      <c r="J58" s="169"/>
      <c r="K58" s="171"/>
    </row>
    <row r="59" spans="1:11" ht="12.75" customHeight="1">
      <c r="A59" s="155"/>
      <c r="B59" s="158"/>
      <c r="C59" s="159"/>
      <c r="D59" s="33">
        <v>2015</v>
      </c>
      <c r="E59" s="19">
        <f t="shared" ref="E59:I59" si="3">E63</f>
        <v>0</v>
      </c>
      <c r="F59" s="19">
        <f t="shared" si="3"/>
        <v>0</v>
      </c>
      <c r="G59" s="19">
        <f t="shared" si="3"/>
        <v>0</v>
      </c>
      <c r="H59" s="19">
        <f t="shared" si="3"/>
        <v>0</v>
      </c>
      <c r="I59" s="19">
        <f t="shared" si="3"/>
        <v>0</v>
      </c>
      <c r="J59" s="169"/>
      <c r="K59" s="171"/>
    </row>
    <row r="60" spans="1:11" ht="12.75" customHeight="1">
      <c r="A60" s="155"/>
      <c r="B60" s="158"/>
      <c r="C60" s="159"/>
      <c r="D60" s="33">
        <v>2016</v>
      </c>
      <c r="E60" s="19">
        <f t="shared" ref="E60:I60" si="4">E64</f>
        <v>0</v>
      </c>
      <c r="F60" s="19">
        <f t="shared" si="4"/>
        <v>0</v>
      </c>
      <c r="G60" s="19">
        <f t="shared" si="4"/>
        <v>0</v>
      </c>
      <c r="H60" s="19">
        <f t="shared" si="4"/>
        <v>0</v>
      </c>
      <c r="I60" s="19">
        <f t="shared" si="4"/>
        <v>0</v>
      </c>
      <c r="J60" s="170"/>
      <c r="K60" s="171"/>
    </row>
    <row r="61" spans="1:11" ht="12.75" customHeight="1">
      <c r="A61" s="155" t="s">
        <v>64</v>
      </c>
      <c r="B61" s="156" t="s">
        <v>142</v>
      </c>
      <c r="C61" s="155"/>
      <c r="D61" s="17" t="s">
        <v>7</v>
      </c>
      <c r="E61" s="9">
        <f>'Пр14. План'!E175</f>
        <v>0</v>
      </c>
      <c r="F61" s="19">
        <f>'Пр14. План'!F175</f>
        <v>0</v>
      </c>
      <c r="G61" s="19">
        <f>'Пр14. План'!G175</f>
        <v>0</v>
      </c>
      <c r="H61" s="19">
        <f>'Пр14. План'!H175</f>
        <v>0</v>
      </c>
      <c r="I61" s="19">
        <f>'Пр14. План'!I175</f>
        <v>0</v>
      </c>
      <c r="J61" s="207"/>
      <c r="K61" s="207"/>
    </row>
    <row r="62" spans="1:11" ht="12.75" customHeight="1">
      <c r="A62" s="155"/>
      <c r="B62" s="157"/>
      <c r="C62" s="155"/>
      <c r="D62" s="17">
        <v>2014</v>
      </c>
      <c r="E62" s="19">
        <f>'Пр14. План'!E176</f>
        <v>0</v>
      </c>
      <c r="F62" s="19">
        <f>'Пр14. План'!F176</f>
        <v>0</v>
      </c>
      <c r="G62" s="19">
        <f>'Пр14. План'!G176</f>
        <v>0</v>
      </c>
      <c r="H62" s="19">
        <f>'Пр14. План'!H176</f>
        <v>0</v>
      </c>
      <c r="I62" s="19">
        <f>'Пр14. План'!I176</f>
        <v>0</v>
      </c>
      <c r="J62" s="207"/>
      <c r="K62" s="207"/>
    </row>
    <row r="63" spans="1:11" ht="12.75" customHeight="1">
      <c r="A63" s="155"/>
      <c r="B63" s="157"/>
      <c r="C63" s="155"/>
      <c r="D63" s="17">
        <v>2015</v>
      </c>
      <c r="E63" s="19">
        <f>'Пр14. План'!E177</f>
        <v>0</v>
      </c>
      <c r="F63" s="19">
        <f>'Пр14. План'!F177</f>
        <v>0</v>
      </c>
      <c r="G63" s="19">
        <f>'Пр14. План'!G177</f>
        <v>0</v>
      </c>
      <c r="H63" s="19">
        <f>'Пр14. План'!H177</f>
        <v>0</v>
      </c>
      <c r="I63" s="19">
        <f>'Пр14. План'!I177</f>
        <v>0</v>
      </c>
      <c r="J63" s="207"/>
      <c r="K63" s="207"/>
    </row>
    <row r="64" spans="1:11">
      <c r="A64" s="155"/>
      <c r="B64" s="157"/>
      <c r="C64" s="155"/>
      <c r="D64" s="17">
        <v>2016</v>
      </c>
      <c r="E64" s="19">
        <f>'Пр14. План'!E178</f>
        <v>0</v>
      </c>
      <c r="F64" s="19">
        <f>'Пр14. План'!F178</f>
        <v>0</v>
      </c>
      <c r="G64" s="19">
        <f>'Пр14. План'!G178</f>
        <v>0</v>
      </c>
      <c r="H64" s="19">
        <f>'Пр14. План'!H178</f>
        <v>0</v>
      </c>
      <c r="I64" s="19">
        <f>'Пр14. План'!I178</f>
        <v>0</v>
      </c>
      <c r="J64" s="207"/>
      <c r="K64" s="207"/>
    </row>
    <row r="65" spans="1:11" ht="22.5" customHeight="1">
      <c r="A65" s="155" t="s">
        <v>65</v>
      </c>
      <c r="B65" s="158" t="s">
        <v>146</v>
      </c>
      <c r="C65" s="155"/>
      <c r="D65" s="17" t="s">
        <v>7</v>
      </c>
      <c r="E65" s="9">
        <f>'Пр14. План'!E179</f>
        <v>0</v>
      </c>
      <c r="F65" s="19">
        <f>'Пр14. План'!F179</f>
        <v>0</v>
      </c>
      <c r="G65" s="19">
        <f>'Пр14. План'!G179</f>
        <v>0</v>
      </c>
      <c r="H65" s="19">
        <f>'Пр14. План'!H179</f>
        <v>0</v>
      </c>
      <c r="I65" s="19">
        <f>'Пр14. План'!I179</f>
        <v>0</v>
      </c>
      <c r="J65" s="166" t="s">
        <v>188</v>
      </c>
      <c r="K65" s="178" t="s">
        <v>189</v>
      </c>
    </row>
    <row r="66" spans="1:11">
      <c r="A66" s="155"/>
      <c r="B66" s="158"/>
      <c r="C66" s="155"/>
      <c r="D66" s="17">
        <v>2014</v>
      </c>
      <c r="E66" s="19">
        <f>'Пр14. План'!E180</f>
        <v>0</v>
      </c>
      <c r="F66" s="19">
        <f>'Пр14. План'!F180</f>
        <v>0</v>
      </c>
      <c r="G66" s="19">
        <f>'Пр14. План'!G180</f>
        <v>0</v>
      </c>
      <c r="H66" s="19">
        <f>'Пр14. План'!H180</f>
        <v>0</v>
      </c>
      <c r="I66" s="19">
        <f>'Пр14. План'!I180</f>
        <v>0</v>
      </c>
      <c r="J66" s="166"/>
      <c r="K66" s="179"/>
    </row>
    <row r="67" spans="1:11">
      <c r="A67" s="155"/>
      <c r="B67" s="158"/>
      <c r="C67" s="155"/>
      <c r="D67" s="17">
        <v>2015</v>
      </c>
      <c r="E67" s="19">
        <f>'Пр14. План'!E181</f>
        <v>0</v>
      </c>
      <c r="F67" s="19">
        <f>'Пр14. План'!F181</f>
        <v>0</v>
      </c>
      <c r="G67" s="19">
        <f>'Пр14. План'!G181</f>
        <v>0</v>
      </c>
      <c r="H67" s="19">
        <f>'Пр14. План'!H181</f>
        <v>0</v>
      </c>
      <c r="I67" s="19">
        <f>'Пр14. План'!I181</f>
        <v>0</v>
      </c>
      <c r="J67" s="166"/>
      <c r="K67" s="179"/>
    </row>
    <row r="68" spans="1:11">
      <c r="A68" s="155"/>
      <c r="B68" s="158"/>
      <c r="C68" s="155"/>
      <c r="D68" s="17">
        <v>2016</v>
      </c>
      <c r="E68" s="19">
        <f>'Пр14. План'!E182</f>
        <v>0</v>
      </c>
      <c r="F68" s="19">
        <f>'Пр14. План'!F182</f>
        <v>0</v>
      </c>
      <c r="G68" s="19">
        <f>'Пр14. План'!G182</f>
        <v>0</v>
      </c>
      <c r="H68" s="19">
        <f>'Пр14. План'!H182</f>
        <v>0</v>
      </c>
      <c r="I68" s="19">
        <f>'Пр14. План'!I182</f>
        <v>0</v>
      </c>
      <c r="J68" s="166"/>
      <c r="K68" s="180"/>
    </row>
    <row r="69" spans="1:11" ht="12.75" customHeight="1">
      <c r="A69" s="160" t="s">
        <v>66</v>
      </c>
      <c r="B69" s="156" t="s">
        <v>150</v>
      </c>
      <c r="C69" s="167"/>
      <c r="D69" s="33" t="s">
        <v>7</v>
      </c>
      <c r="E69" s="19">
        <f>'Пр14. План'!E195</f>
        <v>0</v>
      </c>
      <c r="F69" s="19">
        <f>'Пр14. План'!F195</f>
        <v>0</v>
      </c>
      <c r="G69" s="19">
        <f>'Пр14. План'!G195</f>
        <v>0</v>
      </c>
      <c r="H69" s="19">
        <f>'Пр14. План'!H195</f>
        <v>0</v>
      </c>
      <c r="I69" s="19">
        <f>'Пр14. План'!I195</f>
        <v>0</v>
      </c>
      <c r="J69" s="166"/>
      <c r="K69" s="166"/>
    </row>
    <row r="70" spans="1:11" ht="11.25" customHeight="1">
      <c r="A70" s="161"/>
      <c r="B70" s="157"/>
      <c r="C70" s="167"/>
      <c r="D70" s="33">
        <v>2014</v>
      </c>
      <c r="E70" s="19">
        <f>'Пр14. План'!E196</f>
        <v>0</v>
      </c>
      <c r="F70" s="19">
        <f>'Пр14. План'!F196</f>
        <v>0</v>
      </c>
      <c r="G70" s="19">
        <f>'Пр14. План'!G196</f>
        <v>0</v>
      </c>
      <c r="H70" s="19">
        <f>'Пр14. План'!H196</f>
        <v>0</v>
      </c>
      <c r="I70" s="19">
        <f>'Пр14. План'!I196</f>
        <v>0</v>
      </c>
      <c r="J70" s="166"/>
      <c r="K70" s="166"/>
    </row>
    <row r="71" spans="1:11" ht="13.5" customHeight="1">
      <c r="A71" s="161"/>
      <c r="B71" s="157"/>
      <c r="C71" s="167"/>
      <c r="D71" s="33">
        <v>2015</v>
      </c>
      <c r="E71" s="19">
        <f>'Пр14. План'!E197</f>
        <v>0</v>
      </c>
      <c r="F71" s="19">
        <f>'Пр14. План'!F197</f>
        <v>0</v>
      </c>
      <c r="G71" s="19">
        <f>'Пр14. План'!G197</f>
        <v>0</v>
      </c>
      <c r="H71" s="19">
        <f>'Пр14. План'!H197</f>
        <v>0</v>
      </c>
      <c r="I71" s="19">
        <f>'Пр14. План'!I197</f>
        <v>0</v>
      </c>
      <c r="J71" s="166"/>
      <c r="K71" s="166"/>
    </row>
    <row r="72" spans="1:11" ht="10.5" customHeight="1">
      <c r="A72" s="162"/>
      <c r="B72" s="157"/>
      <c r="C72" s="167"/>
      <c r="D72" s="33">
        <v>2016</v>
      </c>
      <c r="E72" s="19">
        <f>'Пр14. План'!E198</f>
        <v>0</v>
      </c>
      <c r="F72" s="19">
        <f>'Пр14. План'!F198</f>
        <v>0</v>
      </c>
      <c r="G72" s="19">
        <f>'Пр14. План'!G198</f>
        <v>0</v>
      </c>
      <c r="H72" s="19">
        <f>'Пр14. План'!H198</f>
        <v>0</v>
      </c>
      <c r="I72" s="19">
        <f>'Пр14. План'!I198</f>
        <v>0</v>
      </c>
      <c r="J72" s="166"/>
      <c r="K72" s="166"/>
    </row>
    <row r="73" spans="1:11" ht="18.75" customHeight="1">
      <c r="A73" s="160" t="s">
        <v>67</v>
      </c>
      <c r="B73" s="163" t="s">
        <v>151</v>
      </c>
      <c r="C73" s="155"/>
      <c r="D73" s="33" t="s">
        <v>7</v>
      </c>
      <c r="E73" s="19">
        <f>'Пр14. План'!E199</f>
        <v>0</v>
      </c>
      <c r="F73" s="19">
        <f>'Пр14. План'!F199</f>
        <v>0</v>
      </c>
      <c r="G73" s="19">
        <f>'Пр14. План'!G199</f>
        <v>0</v>
      </c>
      <c r="H73" s="19">
        <f>'Пр14. План'!H199</f>
        <v>0</v>
      </c>
      <c r="I73" s="19">
        <f>'Пр14. План'!I199</f>
        <v>0</v>
      </c>
      <c r="J73" s="175" t="s">
        <v>196</v>
      </c>
      <c r="K73" s="178" t="s">
        <v>194</v>
      </c>
    </row>
    <row r="74" spans="1:11">
      <c r="A74" s="161"/>
      <c r="B74" s="164"/>
      <c r="C74" s="155"/>
      <c r="D74" s="23">
        <v>2014</v>
      </c>
      <c r="E74" s="19">
        <f>'Пр14. План'!E200</f>
        <v>0</v>
      </c>
      <c r="F74" s="19">
        <f>'Пр14. План'!F200</f>
        <v>0</v>
      </c>
      <c r="G74" s="19">
        <f>'Пр14. План'!G200</f>
        <v>0</v>
      </c>
      <c r="H74" s="19">
        <f>'Пр14. План'!H200</f>
        <v>0</v>
      </c>
      <c r="I74" s="19">
        <f>'Пр14. План'!I200</f>
        <v>0</v>
      </c>
      <c r="J74" s="176"/>
      <c r="K74" s="179"/>
    </row>
    <row r="75" spans="1:11" ht="13.5" customHeight="1">
      <c r="A75" s="161"/>
      <c r="B75" s="164"/>
      <c r="C75" s="155"/>
      <c r="D75" s="23">
        <v>2015</v>
      </c>
      <c r="E75" s="19">
        <f>'Пр14. План'!E201</f>
        <v>0</v>
      </c>
      <c r="F75" s="19">
        <f>'Пр14. План'!F201</f>
        <v>0</v>
      </c>
      <c r="G75" s="19">
        <f>'Пр14. План'!G201</f>
        <v>0</v>
      </c>
      <c r="H75" s="19">
        <f>'Пр14. План'!H201</f>
        <v>0</v>
      </c>
      <c r="I75" s="19">
        <f>'Пр14. План'!I201</f>
        <v>0</v>
      </c>
      <c r="J75" s="176"/>
      <c r="K75" s="179"/>
    </row>
    <row r="76" spans="1:11" ht="10.5" customHeight="1">
      <c r="A76" s="162"/>
      <c r="B76" s="165"/>
      <c r="C76" s="155"/>
      <c r="D76" s="23">
        <v>2016</v>
      </c>
      <c r="E76" s="19">
        <f>'Пр14. План'!E202</f>
        <v>0</v>
      </c>
      <c r="F76" s="19">
        <f>'Пр14. План'!F202</f>
        <v>0</v>
      </c>
      <c r="G76" s="19">
        <f>'Пр14. План'!G202</f>
        <v>0</v>
      </c>
      <c r="H76" s="19">
        <f>'Пр14. План'!H202</f>
        <v>0</v>
      </c>
      <c r="I76" s="19">
        <f>'Пр14. План'!I202</f>
        <v>0</v>
      </c>
      <c r="J76" s="177"/>
      <c r="K76" s="180"/>
    </row>
    <row r="77" spans="1:11" ht="15" customHeight="1">
      <c r="A77" s="160" t="s">
        <v>157</v>
      </c>
      <c r="B77" s="156" t="s">
        <v>158</v>
      </c>
      <c r="C77" s="155"/>
      <c r="D77" s="23" t="s">
        <v>7</v>
      </c>
      <c r="E77" s="19">
        <f>'Пр14. План'!E215</f>
        <v>10171.599999999999</v>
      </c>
      <c r="F77" s="19">
        <f>'Пр14. План'!F215</f>
        <v>8239.7999999999993</v>
      </c>
      <c r="G77" s="19">
        <f>'Пр14. План'!G215</f>
        <v>0</v>
      </c>
      <c r="H77" s="19">
        <f>'Пр14. План'!H215</f>
        <v>1931.8</v>
      </c>
      <c r="I77" s="19">
        <f>'Пр14. План'!I215</f>
        <v>0</v>
      </c>
      <c r="J77" s="168"/>
      <c r="K77" s="172"/>
    </row>
    <row r="78" spans="1:11" ht="18" customHeight="1">
      <c r="A78" s="161"/>
      <c r="B78" s="157"/>
      <c r="C78" s="155"/>
      <c r="D78" s="23">
        <v>2014</v>
      </c>
      <c r="E78" s="19">
        <f>'Пр14. План'!E216</f>
        <v>10171.599999999999</v>
      </c>
      <c r="F78" s="19">
        <f>'Пр14. План'!F216</f>
        <v>8239.7999999999993</v>
      </c>
      <c r="G78" s="19">
        <f>'Пр14. План'!G216</f>
        <v>0</v>
      </c>
      <c r="H78" s="19">
        <f>'Пр14. План'!H216</f>
        <v>1931.8</v>
      </c>
      <c r="I78" s="19">
        <f>'Пр14. План'!I216</f>
        <v>0</v>
      </c>
      <c r="J78" s="169"/>
      <c r="K78" s="173"/>
    </row>
    <row r="79" spans="1:11" ht="15.75" customHeight="1">
      <c r="A79" s="161"/>
      <c r="B79" s="157"/>
      <c r="C79" s="155"/>
      <c r="D79" s="23">
        <v>2015</v>
      </c>
      <c r="E79" s="19">
        <f>'Пр14. План'!E217</f>
        <v>0</v>
      </c>
      <c r="F79" s="19">
        <f>'Пр14. План'!F217</f>
        <v>0</v>
      </c>
      <c r="G79" s="19">
        <f>'Пр14. План'!G217</f>
        <v>0</v>
      </c>
      <c r="H79" s="19">
        <f>'Пр14. План'!H217</f>
        <v>0</v>
      </c>
      <c r="I79" s="19">
        <f>'Пр14. План'!I217</f>
        <v>0</v>
      </c>
      <c r="J79" s="169"/>
      <c r="K79" s="173"/>
    </row>
    <row r="80" spans="1:11" ht="10.5" customHeight="1">
      <c r="A80" s="162"/>
      <c r="B80" s="157"/>
      <c r="C80" s="155"/>
      <c r="D80" s="23">
        <v>2016</v>
      </c>
      <c r="E80" s="19">
        <f>'Пр14. План'!E218</f>
        <v>0</v>
      </c>
      <c r="F80" s="19">
        <f>'Пр14. План'!F218</f>
        <v>0</v>
      </c>
      <c r="G80" s="19">
        <f>'Пр14. План'!G218</f>
        <v>0</v>
      </c>
      <c r="H80" s="19">
        <f>'Пр14. План'!H218</f>
        <v>0</v>
      </c>
      <c r="I80" s="19">
        <f>'Пр14. План'!I218</f>
        <v>0</v>
      </c>
      <c r="J80" s="170"/>
      <c r="K80" s="174"/>
    </row>
    <row r="81" spans="1:11">
      <c r="A81" s="160" t="s">
        <v>159</v>
      </c>
      <c r="B81" s="158" t="s">
        <v>160</v>
      </c>
      <c r="C81" s="155"/>
      <c r="D81" s="23" t="s">
        <v>7</v>
      </c>
      <c r="E81" s="19">
        <f>'Пр14. План'!E219</f>
        <v>10171.599999999999</v>
      </c>
      <c r="F81" s="19">
        <f>'Пр14. План'!F219</f>
        <v>8239.7999999999993</v>
      </c>
      <c r="G81" s="19">
        <f>'Пр14. План'!G219</f>
        <v>0</v>
      </c>
      <c r="H81" s="19">
        <f>'Пр14. План'!H219</f>
        <v>1931.8</v>
      </c>
      <c r="I81" s="19">
        <f>'Пр14. План'!I219</f>
        <v>0</v>
      </c>
      <c r="J81" s="175" t="s">
        <v>197</v>
      </c>
      <c r="K81" s="178" t="s">
        <v>194</v>
      </c>
    </row>
    <row r="82" spans="1:11" ht="10.5" customHeight="1">
      <c r="A82" s="161"/>
      <c r="B82" s="158"/>
      <c r="C82" s="155"/>
      <c r="D82" s="23">
        <v>2014</v>
      </c>
      <c r="E82" s="19">
        <f>'Пр14. План'!E220</f>
        <v>10171.599999999999</v>
      </c>
      <c r="F82" s="19">
        <f>'Пр14. План'!F220</f>
        <v>8239.7999999999993</v>
      </c>
      <c r="G82" s="19">
        <f>'Пр14. План'!G220</f>
        <v>0</v>
      </c>
      <c r="H82" s="19">
        <f>'Пр14. План'!H220</f>
        <v>1931.8</v>
      </c>
      <c r="I82" s="19">
        <f>'Пр14. План'!I220</f>
        <v>0</v>
      </c>
      <c r="J82" s="176"/>
      <c r="K82" s="179"/>
    </row>
    <row r="83" spans="1:11" ht="10.5" customHeight="1">
      <c r="A83" s="161"/>
      <c r="B83" s="158"/>
      <c r="C83" s="155"/>
      <c r="D83" s="23">
        <v>2015</v>
      </c>
      <c r="E83" s="19">
        <f>'Пр14. План'!E221</f>
        <v>0</v>
      </c>
      <c r="F83" s="19">
        <f>'Пр14. План'!F221</f>
        <v>0</v>
      </c>
      <c r="G83" s="19">
        <f>'Пр14. План'!G221</f>
        <v>0</v>
      </c>
      <c r="H83" s="19">
        <f>'Пр14. План'!H221</f>
        <v>0</v>
      </c>
      <c r="I83" s="19">
        <f>'Пр14. План'!I221</f>
        <v>0</v>
      </c>
      <c r="J83" s="176"/>
      <c r="K83" s="179"/>
    </row>
    <row r="84" spans="1:11" ht="10.5" customHeight="1">
      <c r="A84" s="162"/>
      <c r="B84" s="158"/>
      <c r="C84" s="155"/>
      <c r="D84" s="23">
        <v>2016</v>
      </c>
      <c r="E84" s="19">
        <f>'Пр14. План'!E222</f>
        <v>0</v>
      </c>
      <c r="F84" s="19">
        <f>'Пр14. План'!F222</f>
        <v>0</v>
      </c>
      <c r="G84" s="19">
        <f>'Пр14. План'!G222</f>
        <v>0</v>
      </c>
      <c r="H84" s="19">
        <f>'Пр14. План'!H222</f>
        <v>0</v>
      </c>
      <c r="I84" s="19">
        <f>'Пр14. План'!I222</f>
        <v>0</v>
      </c>
      <c r="J84" s="177"/>
      <c r="K84" s="180"/>
    </row>
    <row r="85" spans="1:11">
      <c r="A85" s="160" t="s">
        <v>164</v>
      </c>
      <c r="B85" s="156" t="s">
        <v>123</v>
      </c>
      <c r="C85" s="155"/>
      <c r="D85" s="23" t="s">
        <v>7</v>
      </c>
      <c r="E85" s="19">
        <f>'Пр14. План'!E239</f>
        <v>2100</v>
      </c>
      <c r="F85" s="19">
        <f>'Пр14. План'!F239</f>
        <v>177</v>
      </c>
      <c r="G85" s="19">
        <f>'Пр14. План'!G239</f>
        <v>0</v>
      </c>
      <c r="H85" s="19">
        <f>'Пр14. План'!H239</f>
        <v>1923</v>
      </c>
      <c r="I85" s="19">
        <f>'Пр14. План'!I239</f>
        <v>0</v>
      </c>
      <c r="J85" s="168"/>
      <c r="K85" s="172"/>
    </row>
    <row r="86" spans="1:11">
      <c r="A86" s="161"/>
      <c r="B86" s="156"/>
      <c r="C86" s="155"/>
      <c r="D86" s="23">
        <v>2014</v>
      </c>
      <c r="E86" s="19">
        <f>'Пр14. План'!E240</f>
        <v>250</v>
      </c>
      <c r="F86" s="19">
        <f>'Пр14. План'!F240</f>
        <v>177</v>
      </c>
      <c r="G86" s="19">
        <f>'Пр14. План'!G240</f>
        <v>0</v>
      </c>
      <c r="H86" s="19">
        <f>'Пр14. План'!H240</f>
        <v>73</v>
      </c>
      <c r="I86" s="19">
        <f>'Пр14. План'!I240</f>
        <v>0</v>
      </c>
      <c r="J86" s="169"/>
      <c r="K86" s="173"/>
    </row>
    <row r="87" spans="1:11">
      <c r="A87" s="161"/>
      <c r="B87" s="156"/>
      <c r="C87" s="155"/>
      <c r="D87" s="23">
        <v>2015</v>
      </c>
      <c r="E87" s="19">
        <f>'Пр14. План'!E241</f>
        <v>925</v>
      </c>
      <c r="F87" s="19">
        <f>'Пр14. План'!F241</f>
        <v>0</v>
      </c>
      <c r="G87" s="19">
        <f>'Пр14. План'!G241</f>
        <v>0</v>
      </c>
      <c r="H87" s="19">
        <f>'Пр14. План'!H241</f>
        <v>925</v>
      </c>
      <c r="I87" s="19">
        <f>'Пр14. План'!I241</f>
        <v>0</v>
      </c>
      <c r="J87" s="169"/>
      <c r="K87" s="173"/>
    </row>
    <row r="88" spans="1:11">
      <c r="A88" s="162"/>
      <c r="B88" s="156"/>
      <c r="C88" s="155"/>
      <c r="D88" s="23">
        <v>2016</v>
      </c>
      <c r="E88" s="19">
        <f>'Пр14. План'!E242</f>
        <v>925</v>
      </c>
      <c r="F88" s="19">
        <f>'Пр14. План'!F242</f>
        <v>0</v>
      </c>
      <c r="G88" s="19">
        <f>'Пр14. План'!G242</f>
        <v>0</v>
      </c>
      <c r="H88" s="19">
        <f>'Пр14. План'!H242</f>
        <v>925</v>
      </c>
      <c r="I88" s="19">
        <f>'Пр14. План'!I242</f>
        <v>0</v>
      </c>
      <c r="J88" s="170"/>
      <c r="K88" s="174"/>
    </row>
    <row r="89" spans="1:11" ht="10.5" customHeight="1">
      <c r="A89" s="160" t="s">
        <v>165</v>
      </c>
      <c r="B89" s="158" t="s">
        <v>167</v>
      </c>
      <c r="C89" s="155"/>
      <c r="D89" s="23" t="s">
        <v>7</v>
      </c>
      <c r="E89" s="19">
        <f>'Пр14. План'!E243</f>
        <v>2100</v>
      </c>
      <c r="F89" s="19">
        <f>'Пр14. План'!F243</f>
        <v>177</v>
      </c>
      <c r="G89" s="19">
        <f>'Пр14. План'!G243</f>
        <v>0</v>
      </c>
      <c r="H89" s="19">
        <f>'Пр14. План'!H243</f>
        <v>1923</v>
      </c>
      <c r="I89" s="19">
        <f>'Пр14. План'!I243</f>
        <v>0</v>
      </c>
      <c r="J89" s="175" t="s">
        <v>200</v>
      </c>
      <c r="K89" s="171" t="s">
        <v>86</v>
      </c>
    </row>
    <row r="90" spans="1:11" ht="10.5" customHeight="1">
      <c r="A90" s="161"/>
      <c r="B90" s="158"/>
      <c r="C90" s="155"/>
      <c r="D90" s="23">
        <v>2014</v>
      </c>
      <c r="E90" s="19">
        <f>'Пр14. План'!E244</f>
        <v>250</v>
      </c>
      <c r="F90" s="19">
        <f>'Пр14. План'!F244</f>
        <v>177</v>
      </c>
      <c r="G90" s="19">
        <f>'Пр14. План'!G244</f>
        <v>0</v>
      </c>
      <c r="H90" s="19">
        <f>'Пр14. План'!H244</f>
        <v>73</v>
      </c>
      <c r="I90" s="19">
        <f>'Пр14. План'!I244</f>
        <v>0</v>
      </c>
      <c r="J90" s="176"/>
      <c r="K90" s="171"/>
    </row>
    <row r="91" spans="1:11" ht="10.5" customHeight="1">
      <c r="A91" s="161"/>
      <c r="B91" s="158"/>
      <c r="C91" s="155"/>
      <c r="D91" s="23">
        <v>2015</v>
      </c>
      <c r="E91" s="19">
        <f>'Пр14. План'!E245</f>
        <v>925</v>
      </c>
      <c r="F91" s="19">
        <f>'Пр14. План'!F245</f>
        <v>0</v>
      </c>
      <c r="G91" s="19">
        <f>'Пр14. План'!G245</f>
        <v>0</v>
      </c>
      <c r="H91" s="19">
        <f>'Пр14. План'!H245</f>
        <v>925</v>
      </c>
      <c r="I91" s="19">
        <f>'Пр14. План'!I245</f>
        <v>0</v>
      </c>
      <c r="J91" s="176"/>
      <c r="K91" s="171"/>
    </row>
    <row r="92" spans="1:11" ht="10.5" customHeight="1">
      <c r="A92" s="162"/>
      <c r="B92" s="158"/>
      <c r="C92" s="155"/>
      <c r="D92" s="23">
        <v>2016</v>
      </c>
      <c r="E92" s="19">
        <f>'Пр14. План'!E246</f>
        <v>925</v>
      </c>
      <c r="F92" s="19">
        <f>'Пр14. План'!F246</f>
        <v>0</v>
      </c>
      <c r="G92" s="19">
        <f>'Пр14. План'!G246</f>
        <v>0</v>
      </c>
      <c r="H92" s="19">
        <f>'Пр14. План'!H246</f>
        <v>925</v>
      </c>
      <c r="I92" s="19">
        <f>'Пр14. План'!I246</f>
        <v>0</v>
      </c>
      <c r="J92" s="177"/>
      <c r="K92" s="171"/>
    </row>
    <row r="93" spans="1:11" ht="15" customHeight="1">
      <c r="A93" s="160" t="s">
        <v>171</v>
      </c>
      <c r="B93" s="156" t="s">
        <v>173</v>
      </c>
      <c r="C93" s="155"/>
      <c r="D93" s="23" t="s">
        <v>7</v>
      </c>
      <c r="E93" s="19">
        <f>'Пр14. План'!E255</f>
        <v>60</v>
      </c>
      <c r="F93" s="19">
        <f>'Пр14. План'!F255</f>
        <v>30</v>
      </c>
      <c r="G93" s="19">
        <f>'Пр14. План'!G255</f>
        <v>0</v>
      </c>
      <c r="H93" s="19">
        <f>'Пр14. План'!H255</f>
        <v>30</v>
      </c>
      <c r="I93" s="19">
        <f>'Пр14. План'!I255</f>
        <v>0</v>
      </c>
      <c r="J93" s="168"/>
      <c r="K93" s="172"/>
    </row>
    <row r="94" spans="1:11" ht="10.5" customHeight="1">
      <c r="A94" s="161"/>
      <c r="B94" s="156"/>
      <c r="C94" s="155"/>
      <c r="D94" s="23">
        <v>2014</v>
      </c>
      <c r="E94" s="19">
        <f>'Пр14. План'!E256</f>
        <v>40</v>
      </c>
      <c r="F94" s="19">
        <f>'Пр14. План'!F256</f>
        <v>30</v>
      </c>
      <c r="G94" s="19">
        <f>'Пр14. План'!G256</f>
        <v>0</v>
      </c>
      <c r="H94" s="19">
        <f>'Пр14. План'!H256</f>
        <v>10</v>
      </c>
      <c r="I94" s="19">
        <f>'Пр14. План'!I256</f>
        <v>0</v>
      </c>
      <c r="J94" s="169"/>
      <c r="K94" s="173"/>
    </row>
    <row r="95" spans="1:11" ht="10.5" customHeight="1">
      <c r="A95" s="161"/>
      <c r="B95" s="156"/>
      <c r="C95" s="155"/>
      <c r="D95" s="23">
        <v>2015</v>
      </c>
      <c r="E95" s="19">
        <f>'Пр14. План'!E257</f>
        <v>10</v>
      </c>
      <c r="F95" s="19">
        <f>'Пр14. План'!F257</f>
        <v>0</v>
      </c>
      <c r="G95" s="19">
        <f>'Пр14. План'!G257</f>
        <v>0</v>
      </c>
      <c r="H95" s="19">
        <f>'Пр14. План'!H257</f>
        <v>10</v>
      </c>
      <c r="I95" s="19">
        <f>'Пр14. План'!I257</f>
        <v>0</v>
      </c>
      <c r="J95" s="169"/>
      <c r="K95" s="173"/>
    </row>
    <row r="96" spans="1:11" ht="10.5" customHeight="1">
      <c r="A96" s="162"/>
      <c r="B96" s="156"/>
      <c r="C96" s="155"/>
      <c r="D96" s="23">
        <v>2016</v>
      </c>
      <c r="E96" s="19">
        <f>'Пр14. План'!E258</f>
        <v>10</v>
      </c>
      <c r="F96" s="19">
        <f>'Пр14. План'!F258</f>
        <v>0</v>
      </c>
      <c r="G96" s="19">
        <f>'Пр14. План'!G258</f>
        <v>0</v>
      </c>
      <c r="H96" s="19">
        <f>'Пр14. План'!H258</f>
        <v>10</v>
      </c>
      <c r="I96" s="19">
        <f>'Пр14. План'!I258</f>
        <v>0</v>
      </c>
      <c r="J96" s="170"/>
      <c r="K96" s="174"/>
    </row>
    <row r="97" spans="1:11" ht="20.25" customHeight="1">
      <c r="A97" s="160" t="s">
        <v>172</v>
      </c>
      <c r="B97" s="158" t="s">
        <v>176</v>
      </c>
      <c r="C97" s="155"/>
      <c r="D97" s="23" t="s">
        <v>7</v>
      </c>
      <c r="E97" s="19">
        <f>'Пр14. План'!E263</f>
        <v>60</v>
      </c>
      <c r="F97" s="19">
        <f>'Пр14. План'!F263</f>
        <v>30</v>
      </c>
      <c r="G97" s="19">
        <f>'Пр14. План'!G263</f>
        <v>0</v>
      </c>
      <c r="H97" s="19">
        <f>'Пр14. План'!H263</f>
        <v>30</v>
      </c>
      <c r="I97" s="19">
        <f>'Пр14. План'!I263</f>
        <v>0</v>
      </c>
      <c r="J97" s="168" t="s">
        <v>202</v>
      </c>
      <c r="K97" s="171" t="s">
        <v>86</v>
      </c>
    </row>
    <row r="98" spans="1:11" ht="10.5" customHeight="1">
      <c r="A98" s="161"/>
      <c r="B98" s="158"/>
      <c r="C98" s="155"/>
      <c r="D98" s="23">
        <v>2014</v>
      </c>
      <c r="E98" s="19">
        <f>'Пр14. План'!E264</f>
        <v>40</v>
      </c>
      <c r="F98" s="19">
        <f>'Пр14. План'!F264</f>
        <v>30</v>
      </c>
      <c r="G98" s="19">
        <f>'Пр14. План'!G264</f>
        <v>0</v>
      </c>
      <c r="H98" s="19">
        <f>'Пр14. План'!H264</f>
        <v>10</v>
      </c>
      <c r="I98" s="19">
        <f>'Пр14. План'!I264</f>
        <v>0</v>
      </c>
      <c r="J98" s="169"/>
      <c r="K98" s="171"/>
    </row>
    <row r="99" spans="1:11" ht="10.5" customHeight="1">
      <c r="A99" s="161"/>
      <c r="B99" s="158"/>
      <c r="C99" s="155"/>
      <c r="D99" s="23">
        <v>2015</v>
      </c>
      <c r="E99" s="19">
        <f>'Пр14. План'!E265</f>
        <v>10</v>
      </c>
      <c r="F99" s="19">
        <f>'Пр14. План'!F265</f>
        <v>0</v>
      </c>
      <c r="G99" s="19">
        <f>'Пр14. План'!G265</f>
        <v>0</v>
      </c>
      <c r="H99" s="19">
        <f>'Пр14. План'!H265</f>
        <v>10</v>
      </c>
      <c r="I99" s="19">
        <f>'Пр14. План'!I265</f>
        <v>0</v>
      </c>
      <c r="J99" s="169"/>
      <c r="K99" s="171"/>
    </row>
    <row r="100" spans="1:11" ht="10.5" customHeight="1">
      <c r="A100" s="162"/>
      <c r="B100" s="158"/>
      <c r="C100" s="155"/>
      <c r="D100" s="23">
        <v>2016</v>
      </c>
      <c r="E100" s="19">
        <f>'Пр14. План'!E266</f>
        <v>10</v>
      </c>
      <c r="F100" s="19">
        <f>'Пр14. План'!F266</f>
        <v>0</v>
      </c>
      <c r="G100" s="19">
        <f>'Пр14. План'!G266</f>
        <v>0</v>
      </c>
      <c r="H100" s="19">
        <f>'Пр14. План'!H266</f>
        <v>10</v>
      </c>
      <c r="I100" s="19">
        <f>'Пр14. План'!I266</f>
        <v>0</v>
      </c>
      <c r="J100" s="170"/>
      <c r="K100" s="171"/>
    </row>
  </sheetData>
  <mergeCells count="115">
    <mergeCell ref="K89:K92"/>
    <mergeCell ref="J85:K88"/>
    <mergeCell ref="J93:K96"/>
    <mergeCell ref="J97:J100"/>
    <mergeCell ref="K97:K100"/>
    <mergeCell ref="K25:K28"/>
    <mergeCell ref="J29:K32"/>
    <mergeCell ref="J33:J36"/>
    <mergeCell ref="K33:K36"/>
    <mergeCell ref="J41:K44"/>
    <mergeCell ref="J45:K48"/>
    <mergeCell ref="J37:J40"/>
    <mergeCell ref="K37:K40"/>
    <mergeCell ref="J81:J84"/>
    <mergeCell ref="K81:K84"/>
    <mergeCell ref="K65:K68"/>
    <mergeCell ref="J65:J68"/>
    <mergeCell ref="J61:K64"/>
    <mergeCell ref="J77:K80"/>
    <mergeCell ref="A1:K1"/>
    <mergeCell ref="L21:L24"/>
    <mergeCell ref="C3:C4"/>
    <mergeCell ref="D3:I3"/>
    <mergeCell ref="J3:J4"/>
    <mergeCell ref="A13:A16"/>
    <mergeCell ref="B13:B16"/>
    <mergeCell ref="A9:A12"/>
    <mergeCell ref="B9:B12"/>
    <mergeCell ref="C9:C12"/>
    <mergeCell ref="C13:C16"/>
    <mergeCell ref="J21:K24"/>
    <mergeCell ref="A5:A8"/>
    <mergeCell ref="B5:B8"/>
    <mergeCell ref="C5:C8"/>
    <mergeCell ref="A17:A20"/>
    <mergeCell ref="B17:B20"/>
    <mergeCell ref="C17:C20"/>
    <mergeCell ref="J9:K12"/>
    <mergeCell ref="J5:K8"/>
    <mergeCell ref="K3:K4"/>
    <mergeCell ref="A3:A4"/>
    <mergeCell ref="B3:B4"/>
    <mergeCell ref="J17:J20"/>
    <mergeCell ref="K17:K20"/>
    <mergeCell ref="J13:K16"/>
    <mergeCell ref="A97:A100"/>
    <mergeCell ref="C97:C100"/>
    <mergeCell ref="A45:A48"/>
    <mergeCell ref="B45:B48"/>
    <mergeCell ref="C45:C48"/>
    <mergeCell ref="A25:A28"/>
    <mergeCell ref="C21:C24"/>
    <mergeCell ref="B25:B28"/>
    <mergeCell ref="A29:A32"/>
    <mergeCell ref="A33:A36"/>
    <mergeCell ref="A41:A44"/>
    <mergeCell ref="B29:B32"/>
    <mergeCell ref="B33:B36"/>
    <mergeCell ref="B41:B44"/>
    <mergeCell ref="C25:C28"/>
    <mergeCell ref="C29:C32"/>
    <mergeCell ref="C33:C36"/>
    <mergeCell ref="C41:C44"/>
    <mergeCell ref="A21:A24"/>
    <mergeCell ref="B21:B24"/>
    <mergeCell ref="B97:B100"/>
    <mergeCell ref="B89:B92"/>
    <mergeCell ref="A89:A92"/>
    <mergeCell ref="J25:J28"/>
    <mergeCell ref="A69:A72"/>
    <mergeCell ref="B69:B72"/>
    <mergeCell ref="C69:C72"/>
    <mergeCell ref="J69:K72"/>
    <mergeCell ref="A81:A84"/>
    <mergeCell ref="A85:A88"/>
    <mergeCell ref="A73:A76"/>
    <mergeCell ref="A77:A80"/>
    <mergeCell ref="B73:B76"/>
    <mergeCell ref="C73:C76"/>
    <mergeCell ref="B77:B80"/>
    <mergeCell ref="A37:A40"/>
    <mergeCell ref="B37:B40"/>
    <mergeCell ref="C37:C40"/>
    <mergeCell ref="J49:J52"/>
    <mergeCell ref="K49:K52"/>
    <mergeCell ref="J53:K56"/>
    <mergeCell ref="J57:J60"/>
    <mergeCell ref="K57:K60"/>
    <mergeCell ref="J73:J76"/>
    <mergeCell ref="K73:K76"/>
    <mergeCell ref="J89:J92"/>
    <mergeCell ref="C81:C84"/>
    <mergeCell ref="C85:C88"/>
    <mergeCell ref="C89:C92"/>
    <mergeCell ref="C93:C96"/>
    <mergeCell ref="C49:C52"/>
    <mergeCell ref="A53:A56"/>
    <mergeCell ref="B53:B56"/>
    <mergeCell ref="C53:C56"/>
    <mergeCell ref="B65:B68"/>
    <mergeCell ref="A57:A60"/>
    <mergeCell ref="B57:B60"/>
    <mergeCell ref="B81:B84"/>
    <mergeCell ref="B85:B88"/>
    <mergeCell ref="C57:C60"/>
    <mergeCell ref="C65:C68"/>
    <mergeCell ref="A61:A64"/>
    <mergeCell ref="B61:B64"/>
    <mergeCell ref="C61:C64"/>
    <mergeCell ref="A65:A68"/>
    <mergeCell ref="C77:C80"/>
    <mergeCell ref="A49:A52"/>
    <mergeCell ref="B49:B52"/>
    <mergeCell ref="A93:A96"/>
    <mergeCell ref="B93:B96"/>
  </mergeCells>
  <pageMargins left="0.70866141732283472" right="0.70866141732283472" top="0.74803149606299213" bottom="0.74803149606299213" header="0.31496062992125984" footer="0.31496062992125984"/>
  <pageSetup paperSize="9" scale="51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66"/>
  <sheetViews>
    <sheetView tabSelected="1" view="pageBreakPreview" topLeftCell="C238" zoomScaleNormal="100" zoomScaleSheetLayoutView="100" workbookViewId="0">
      <selection activeCell="A123" sqref="A123:M266"/>
    </sheetView>
  </sheetViews>
  <sheetFormatPr defaultRowHeight="11.25"/>
  <cols>
    <col min="1" max="1" width="6.5703125" style="12" customWidth="1"/>
    <col min="2" max="2" width="38.42578125" style="14" customWidth="1"/>
    <col min="3" max="3" width="9.140625" style="13"/>
    <col min="4" max="4" width="8" style="14" customWidth="1"/>
    <col min="5" max="5" width="9.28515625" style="13" customWidth="1"/>
    <col min="6" max="6" width="8.5703125" style="13" customWidth="1"/>
    <col min="7" max="7" width="8.140625" style="13" customWidth="1"/>
    <col min="8" max="8" width="10.5703125" style="13" customWidth="1"/>
    <col min="9" max="9" width="7" style="13" customWidth="1"/>
    <col min="10" max="10" width="22.42578125" style="14" customWidth="1"/>
    <col min="11" max="11" width="15.7109375" style="15" customWidth="1"/>
    <col min="12" max="12" width="17.85546875" style="15" customWidth="1"/>
    <col min="13" max="13" width="19.5703125" style="13" customWidth="1"/>
    <col min="14" max="16384" width="9.140625" style="13"/>
  </cols>
  <sheetData>
    <row r="1" spans="1:13" ht="36.75" customHeight="1">
      <c r="J1" s="208" t="s">
        <v>323</v>
      </c>
      <c r="K1" s="208"/>
      <c r="L1" s="208"/>
      <c r="M1" s="208"/>
    </row>
    <row r="2" spans="1:13" ht="9" customHeight="1"/>
    <row r="3" spans="1:13" ht="22.5" customHeight="1">
      <c r="A3" s="238" t="s">
        <v>82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</row>
    <row r="5" spans="1:13" s="14" customFormat="1" ht="21.75" customHeight="1">
      <c r="A5" s="192" t="s">
        <v>0</v>
      </c>
      <c r="B5" s="186" t="s">
        <v>49</v>
      </c>
      <c r="C5" s="186" t="s">
        <v>16</v>
      </c>
      <c r="D5" s="186" t="s">
        <v>1</v>
      </c>
      <c r="E5" s="186"/>
      <c r="F5" s="186"/>
      <c r="G5" s="186"/>
      <c r="H5" s="186"/>
      <c r="I5" s="186"/>
      <c r="J5" s="239" t="s">
        <v>28</v>
      </c>
      <c r="K5" s="240"/>
      <c r="L5" s="241"/>
      <c r="M5" s="186" t="s">
        <v>27</v>
      </c>
    </row>
    <row r="6" spans="1:13" s="14" customFormat="1" ht="39" customHeight="1">
      <c r="A6" s="192"/>
      <c r="B6" s="186"/>
      <c r="C6" s="186"/>
      <c r="D6" s="28" t="s">
        <v>29</v>
      </c>
      <c r="E6" s="28" t="s">
        <v>7</v>
      </c>
      <c r="F6" s="28" t="s">
        <v>3</v>
      </c>
      <c r="G6" s="28" t="s">
        <v>4</v>
      </c>
      <c r="H6" s="28" t="s">
        <v>5</v>
      </c>
      <c r="I6" s="28" t="s">
        <v>6</v>
      </c>
      <c r="J6" s="28" t="s">
        <v>10</v>
      </c>
      <c r="K6" s="28" t="s">
        <v>11</v>
      </c>
      <c r="L6" s="28" t="s">
        <v>83</v>
      </c>
      <c r="M6" s="186"/>
    </row>
    <row r="7" spans="1:13" s="16" customFormat="1" ht="27" customHeight="1">
      <c r="A7" s="155"/>
      <c r="B7" s="188" t="s">
        <v>84</v>
      </c>
      <c r="C7" s="159"/>
      <c r="D7" s="26" t="s">
        <v>7</v>
      </c>
      <c r="E7" s="107">
        <f t="shared" ref="E7:I10" si="0">E11+E123</f>
        <v>257232.82183000003</v>
      </c>
      <c r="F7" s="107">
        <f t="shared" si="0"/>
        <v>202153.92182999998</v>
      </c>
      <c r="G7" s="107">
        <f t="shared" si="0"/>
        <v>0</v>
      </c>
      <c r="H7" s="107">
        <f t="shared" si="0"/>
        <v>55078.9</v>
      </c>
      <c r="I7" s="107">
        <f t="shared" si="0"/>
        <v>0</v>
      </c>
      <c r="J7" s="168"/>
      <c r="K7" s="243"/>
      <c r="L7" s="172"/>
      <c r="M7" s="159"/>
    </row>
    <row r="8" spans="1:13" s="16" customFormat="1" ht="12.75" customHeight="1">
      <c r="A8" s="155"/>
      <c r="B8" s="189"/>
      <c r="C8" s="159"/>
      <c r="D8" s="26">
        <v>2014</v>
      </c>
      <c r="E8" s="107">
        <f t="shared" si="0"/>
        <v>222412.82183</v>
      </c>
      <c r="F8" s="107">
        <f t="shared" si="0"/>
        <v>202153.92182999998</v>
      </c>
      <c r="G8" s="107">
        <f t="shared" si="0"/>
        <v>0</v>
      </c>
      <c r="H8" s="107">
        <f t="shared" si="0"/>
        <v>20258.899999999998</v>
      </c>
      <c r="I8" s="107">
        <f t="shared" si="0"/>
        <v>0</v>
      </c>
      <c r="J8" s="169"/>
      <c r="K8" s="244"/>
      <c r="L8" s="173"/>
      <c r="M8" s="159"/>
    </row>
    <row r="9" spans="1:13" s="16" customFormat="1" ht="12.75" customHeight="1">
      <c r="A9" s="155"/>
      <c r="B9" s="189"/>
      <c r="C9" s="159"/>
      <c r="D9" s="26">
        <v>2015</v>
      </c>
      <c r="E9" s="107">
        <f t="shared" si="0"/>
        <v>17410</v>
      </c>
      <c r="F9" s="107">
        <f t="shared" si="0"/>
        <v>0</v>
      </c>
      <c r="G9" s="107">
        <f t="shared" si="0"/>
        <v>0</v>
      </c>
      <c r="H9" s="107">
        <f t="shared" si="0"/>
        <v>17410</v>
      </c>
      <c r="I9" s="107">
        <f t="shared" si="0"/>
        <v>0</v>
      </c>
      <c r="J9" s="169"/>
      <c r="K9" s="244"/>
      <c r="L9" s="173"/>
      <c r="M9" s="159"/>
    </row>
    <row r="10" spans="1:13" s="16" customFormat="1" ht="12.75" customHeight="1">
      <c r="A10" s="155"/>
      <c r="B10" s="190"/>
      <c r="C10" s="159"/>
      <c r="D10" s="26">
        <v>2016</v>
      </c>
      <c r="E10" s="107">
        <f t="shared" si="0"/>
        <v>17410</v>
      </c>
      <c r="F10" s="107">
        <f t="shared" si="0"/>
        <v>0</v>
      </c>
      <c r="G10" s="107">
        <f t="shared" si="0"/>
        <v>0</v>
      </c>
      <c r="H10" s="107">
        <f t="shared" si="0"/>
        <v>17410</v>
      </c>
      <c r="I10" s="107">
        <f t="shared" si="0"/>
        <v>0</v>
      </c>
      <c r="J10" s="170"/>
      <c r="K10" s="245"/>
      <c r="L10" s="174"/>
      <c r="M10" s="159"/>
    </row>
    <row r="11" spans="1:13" s="16" customFormat="1" ht="16.5" customHeight="1">
      <c r="A11" s="155" t="s">
        <v>13</v>
      </c>
      <c r="B11" s="187" t="str">
        <f>'Пр2 Паспорт МП'!B23</f>
        <v>Подпрограмма МО ТР "Совершенствование финансовой и бюджетной политики на 2014 - 2016 годы"</v>
      </c>
      <c r="C11" s="187"/>
      <c r="D11" s="27" t="s">
        <v>7</v>
      </c>
      <c r="E11" s="107">
        <f>E15+E27+E39</f>
        <v>244901.22183000002</v>
      </c>
      <c r="F11" s="107">
        <f t="shared" ref="F11:H11" si="1">F15+F27+F39</f>
        <v>193707.12182999999</v>
      </c>
      <c r="G11" s="107">
        <f t="shared" si="1"/>
        <v>0</v>
      </c>
      <c r="H11" s="107">
        <f t="shared" si="1"/>
        <v>51194.1</v>
      </c>
      <c r="I11" s="107">
        <f>I15+I27+I39</f>
        <v>0</v>
      </c>
      <c r="J11" s="168"/>
      <c r="K11" s="243"/>
      <c r="L11" s="172"/>
      <c r="M11" s="159"/>
    </row>
    <row r="12" spans="1:13" s="16" customFormat="1" ht="12.75" customHeight="1">
      <c r="A12" s="155"/>
      <c r="B12" s="187"/>
      <c r="C12" s="187"/>
      <c r="D12" s="27">
        <v>2014</v>
      </c>
      <c r="E12" s="107">
        <f>E16+E28+E40</f>
        <v>211951.22182999999</v>
      </c>
      <c r="F12" s="107">
        <f>F16+F28+F40</f>
        <v>193707.12182999999</v>
      </c>
      <c r="G12" s="107">
        <f t="shared" ref="E12:H14" si="2">G16+G28+G40</f>
        <v>0</v>
      </c>
      <c r="H12" s="107">
        <f>H16+H28+H40</f>
        <v>18244.099999999999</v>
      </c>
      <c r="I12" s="107">
        <f t="shared" ref="I12" si="3">I16+I28+I40</f>
        <v>0</v>
      </c>
      <c r="J12" s="169"/>
      <c r="K12" s="244"/>
      <c r="L12" s="173"/>
      <c r="M12" s="159"/>
    </row>
    <row r="13" spans="1:13" s="16" customFormat="1" ht="12.75" customHeight="1">
      <c r="A13" s="155"/>
      <c r="B13" s="187"/>
      <c r="C13" s="187"/>
      <c r="D13" s="27">
        <v>2015</v>
      </c>
      <c r="E13" s="107">
        <f t="shared" si="2"/>
        <v>16475</v>
      </c>
      <c r="F13" s="107">
        <f t="shared" si="2"/>
        <v>0</v>
      </c>
      <c r="G13" s="107">
        <f t="shared" si="2"/>
        <v>0</v>
      </c>
      <c r="H13" s="107">
        <f t="shared" si="2"/>
        <v>16475</v>
      </c>
      <c r="I13" s="107">
        <f t="shared" ref="I13" si="4">I17+I29+I41</f>
        <v>0</v>
      </c>
      <c r="J13" s="169"/>
      <c r="K13" s="244"/>
      <c r="L13" s="173"/>
      <c r="M13" s="159"/>
    </row>
    <row r="14" spans="1:13" s="16" customFormat="1" ht="12.75" customHeight="1">
      <c r="A14" s="155"/>
      <c r="B14" s="187"/>
      <c r="C14" s="187"/>
      <c r="D14" s="27">
        <v>2016</v>
      </c>
      <c r="E14" s="107">
        <f t="shared" si="2"/>
        <v>16475</v>
      </c>
      <c r="F14" s="107">
        <f t="shared" si="2"/>
        <v>0</v>
      </c>
      <c r="G14" s="107">
        <f t="shared" si="2"/>
        <v>0</v>
      </c>
      <c r="H14" s="107">
        <f t="shared" si="2"/>
        <v>16475</v>
      </c>
      <c r="I14" s="107">
        <f t="shared" ref="I14" si="5">I18+I30+I42</f>
        <v>0</v>
      </c>
      <c r="J14" s="170"/>
      <c r="K14" s="245"/>
      <c r="L14" s="174"/>
      <c r="M14" s="159"/>
    </row>
    <row r="15" spans="1:13" s="16" customFormat="1" ht="15.75" customHeight="1">
      <c r="A15" s="155" t="s">
        <v>8</v>
      </c>
      <c r="B15" s="156" t="s">
        <v>98</v>
      </c>
      <c r="C15" s="158"/>
      <c r="D15" s="24" t="s">
        <v>7</v>
      </c>
      <c r="E15" s="94">
        <f>E19</f>
        <v>300</v>
      </c>
      <c r="F15" s="94">
        <f t="shared" ref="F15:I15" si="6">F19</f>
        <v>0</v>
      </c>
      <c r="G15" s="94">
        <f t="shared" si="6"/>
        <v>0</v>
      </c>
      <c r="H15" s="94">
        <f t="shared" si="6"/>
        <v>300</v>
      </c>
      <c r="I15" s="94">
        <f t="shared" si="6"/>
        <v>0</v>
      </c>
      <c r="J15" s="218"/>
      <c r="K15" s="219"/>
      <c r="L15" s="220"/>
      <c r="M15" s="242"/>
    </row>
    <row r="16" spans="1:13" s="16" customFormat="1">
      <c r="A16" s="155"/>
      <c r="B16" s="157"/>
      <c r="C16" s="158"/>
      <c r="D16" s="24">
        <v>2014</v>
      </c>
      <c r="E16" s="94">
        <f t="shared" ref="E16:I19" si="7">E20</f>
        <v>100</v>
      </c>
      <c r="F16" s="94">
        <f t="shared" si="7"/>
        <v>0</v>
      </c>
      <c r="G16" s="94">
        <f t="shared" si="7"/>
        <v>0</v>
      </c>
      <c r="H16" s="94">
        <f t="shared" si="7"/>
        <v>100</v>
      </c>
      <c r="I16" s="94">
        <f t="shared" si="7"/>
        <v>0</v>
      </c>
      <c r="J16" s="221"/>
      <c r="K16" s="222"/>
      <c r="L16" s="223"/>
      <c r="M16" s="242"/>
    </row>
    <row r="17" spans="1:13" s="16" customFormat="1">
      <c r="A17" s="155"/>
      <c r="B17" s="157"/>
      <c r="C17" s="158"/>
      <c r="D17" s="24">
        <v>2015</v>
      </c>
      <c r="E17" s="94">
        <f t="shared" si="7"/>
        <v>100</v>
      </c>
      <c r="F17" s="94">
        <f t="shared" si="7"/>
        <v>0</v>
      </c>
      <c r="G17" s="94">
        <f t="shared" si="7"/>
        <v>0</v>
      </c>
      <c r="H17" s="94">
        <f t="shared" si="7"/>
        <v>100</v>
      </c>
      <c r="I17" s="94">
        <f t="shared" si="7"/>
        <v>0</v>
      </c>
      <c r="J17" s="221"/>
      <c r="K17" s="222"/>
      <c r="L17" s="223"/>
      <c r="M17" s="242"/>
    </row>
    <row r="18" spans="1:13" s="16" customFormat="1">
      <c r="A18" s="155"/>
      <c r="B18" s="157"/>
      <c r="C18" s="158"/>
      <c r="D18" s="24">
        <v>2016</v>
      </c>
      <c r="E18" s="94">
        <f t="shared" si="7"/>
        <v>100</v>
      </c>
      <c r="F18" s="94">
        <f t="shared" si="7"/>
        <v>0</v>
      </c>
      <c r="G18" s="94">
        <f t="shared" si="7"/>
        <v>0</v>
      </c>
      <c r="H18" s="94">
        <f t="shared" si="7"/>
        <v>100</v>
      </c>
      <c r="I18" s="94">
        <f t="shared" si="7"/>
        <v>0</v>
      </c>
      <c r="J18" s="224"/>
      <c r="K18" s="225"/>
      <c r="L18" s="226"/>
      <c r="M18" s="242"/>
    </row>
    <row r="19" spans="1:13" s="16" customFormat="1">
      <c r="A19" s="160" t="s">
        <v>22</v>
      </c>
      <c r="B19" s="158" t="s">
        <v>99</v>
      </c>
      <c r="C19" s="158" t="s">
        <v>108</v>
      </c>
      <c r="D19" s="24" t="s">
        <v>7</v>
      </c>
      <c r="E19" s="94">
        <f>E23</f>
        <v>300</v>
      </c>
      <c r="F19" s="94">
        <f t="shared" si="7"/>
        <v>0</v>
      </c>
      <c r="G19" s="94">
        <f t="shared" si="7"/>
        <v>0</v>
      </c>
      <c r="H19" s="94">
        <f t="shared" si="7"/>
        <v>300</v>
      </c>
      <c r="I19" s="94">
        <f t="shared" si="7"/>
        <v>0</v>
      </c>
      <c r="J19" s="218" t="s">
        <v>85</v>
      </c>
      <c r="K19" s="219"/>
      <c r="L19" s="220"/>
      <c r="M19" s="171" t="s">
        <v>86</v>
      </c>
    </row>
    <row r="20" spans="1:13" s="16" customFormat="1" ht="12.75" customHeight="1">
      <c r="A20" s="161"/>
      <c r="B20" s="158"/>
      <c r="C20" s="158"/>
      <c r="D20" s="24">
        <v>2014</v>
      </c>
      <c r="E20" s="94">
        <f t="shared" ref="E20:I22" si="8">E24</f>
        <v>100</v>
      </c>
      <c r="F20" s="94">
        <f t="shared" si="8"/>
        <v>0</v>
      </c>
      <c r="G20" s="94">
        <f t="shared" si="8"/>
        <v>0</v>
      </c>
      <c r="H20" s="94">
        <f t="shared" si="8"/>
        <v>100</v>
      </c>
      <c r="I20" s="94">
        <f t="shared" si="8"/>
        <v>0</v>
      </c>
      <c r="J20" s="221"/>
      <c r="K20" s="222"/>
      <c r="L20" s="223"/>
      <c r="M20" s="171"/>
    </row>
    <row r="21" spans="1:13" s="16" customFormat="1" ht="12.75" customHeight="1">
      <c r="A21" s="161"/>
      <c r="B21" s="158"/>
      <c r="C21" s="158"/>
      <c r="D21" s="24">
        <v>2015</v>
      </c>
      <c r="E21" s="94">
        <f t="shared" si="8"/>
        <v>100</v>
      </c>
      <c r="F21" s="94">
        <f t="shared" si="8"/>
        <v>0</v>
      </c>
      <c r="G21" s="94">
        <f t="shared" si="8"/>
        <v>0</v>
      </c>
      <c r="H21" s="94">
        <f t="shared" si="8"/>
        <v>100</v>
      </c>
      <c r="I21" s="94">
        <f t="shared" si="8"/>
        <v>0</v>
      </c>
      <c r="J21" s="221"/>
      <c r="K21" s="222"/>
      <c r="L21" s="223"/>
      <c r="M21" s="171"/>
    </row>
    <row r="22" spans="1:13" s="16" customFormat="1">
      <c r="A22" s="162"/>
      <c r="B22" s="158"/>
      <c r="C22" s="158"/>
      <c r="D22" s="24">
        <v>2016</v>
      </c>
      <c r="E22" s="94">
        <f t="shared" si="8"/>
        <v>100</v>
      </c>
      <c r="F22" s="94">
        <f t="shared" si="8"/>
        <v>0</v>
      </c>
      <c r="G22" s="94">
        <f t="shared" si="8"/>
        <v>0</v>
      </c>
      <c r="H22" s="94">
        <f t="shared" si="8"/>
        <v>100</v>
      </c>
      <c r="I22" s="94">
        <f t="shared" si="8"/>
        <v>0</v>
      </c>
      <c r="J22" s="224"/>
      <c r="K22" s="225"/>
      <c r="L22" s="226"/>
      <c r="M22" s="171"/>
    </row>
    <row r="23" spans="1:13" s="16" customFormat="1" ht="135">
      <c r="A23" s="155" t="s">
        <v>24</v>
      </c>
      <c r="B23" s="158" t="s">
        <v>100</v>
      </c>
      <c r="C23" s="158" t="s">
        <v>108</v>
      </c>
      <c r="D23" s="24" t="s">
        <v>7</v>
      </c>
      <c r="E23" s="95">
        <f>SUM(E24:E26)</f>
        <v>300</v>
      </c>
      <c r="F23" s="95">
        <f t="shared" ref="F23:I23" si="9">SUM(F24:F26)</f>
        <v>0</v>
      </c>
      <c r="G23" s="95">
        <f t="shared" si="9"/>
        <v>0</v>
      </c>
      <c r="H23" s="95">
        <f t="shared" si="9"/>
        <v>300</v>
      </c>
      <c r="I23" s="95">
        <f t="shared" si="9"/>
        <v>0</v>
      </c>
      <c r="J23" s="24" t="s">
        <v>87</v>
      </c>
      <c r="K23" s="24" t="s">
        <v>88</v>
      </c>
      <c r="L23" s="24" t="s">
        <v>89</v>
      </c>
      <c r="M23" s="171" t="s">
        <v>86</v>
      </c>
    </row>
    <row r="24" spans="1:13" s="16" customFormat="1" ht="13.5" customHeight="1">
      <c r="A24" s="155"/>
      <c r="B24" s="158"/>
      <c r="C24" s="158"/>
      <c r="D24" s="24">
        <v>2014</v>
      </c>
      <c r="E24" s="95">
        <f t="shared" ref="E24:E25" si="10">SUM(F24:I24)</f>
        <v>100</v>
      </c>
      <c r="F24" s="96">
        <v>0</v>
      </c>
      <c r="G24" s="95">
        <v>0</v>
      </c>
      <c r="H24" s="95">
        <v>100</v>
      </c>
      <c r="I24" s="94">
        <v>0</v>
      </c>
      <c r="J24" s="39" t="s">
        <v>95</v>
      </c>
      <c r="K24" s="24">
        <v>0</v>
      </c>
      <c r="L24" s="24">
        <v>124</v>
      </c>
      <c r="M24" s="171"/>
    </row>
    <row r="25" spans="1:13" s="16" customFormat="1" ht="13.5" customHeight="1">
      <c r="A25" s="155"/>
      <c r="B25" s="158"/>
      <c r="C25" s="158"/>
      <c r="D25" s="24">
        <v>2015</v>
      </c>
      <c r="E25" s="95">
        <f t="shared" si="10"/>
        <v>100</v>
      </c>
      <c r="F25" s="96">
        <v>0</v>
      </c>
      <c r="G25" s="95">
        <v>0</v>
      </c>
      <c r="H25" s="95">
        <v>100</v>
      </c>
      <c r="I25" s="94">
        <v>0</v>
      </c>
      <c r="J25" s="39" t="s">
        <v>96</v>
      </c>
      <c r="K25" s="24">
        <v>0</v>
      </c>
      <c r="L25" s="24">
        <v>123</v>
      </c>
      <c r="M25" s="171"/>
    </row>
    <row r="26" spans="1:13" s="16" customFormat="1" ht="13.5" customHeight="1">
      <c r="A26" s="155"/>
      <c r="B26" s="158"/>
      <c r="C26" s="158"/>
      <c r="D26" s="24">
        <v>2016</v>
      </c>
      <c r="E26" s="95">
        <f>SUM(F26:I26)</f>
        <v>100</v>
      </c>
      <c r="F26" s="96">
        <v>0</v>
      </c>
      <c r="G26" s="95">
        <v>0</v>
      </c>
      <c r="H26" s="95">
        <v>100</v>
      </c>
      <c r="I26" s="94">
        <v>0</v>
      </c>
      <c r="J26" s="39" t="s">
        <v>97</v>
      </c>
      <c r="K26" s="24">
        <v>0</v>
      </c>
      <c r="L26" s="24">
        <v>120</v>
      </c>
      <c r="M26" s="171"/>
    </row>
    <row r="27" spans="1:13" s="16" customFormat="1" ht="15.75" customHeight="1">
      <c r="A27" s="155" t="s">
        <v>9</v>
      </c>
      <c r="B27" s="156" t="s">
        <v>101</v>
      </c>
      <c r="C27" s="158"/>
      <c r="D27" s="24" t="s">
        <v>7</v>
      </c>
      <c r="E27" s="94">
        <f>E31</f>
        <v>1745.1</v>
      </c>
      <c r="F27" s="94">
        <f t="shared" ref="F27:I27" si="11">F31</f>
        <v>0</v>
      </c>
      <c r="G27" s="94">
        <f t="shared" si="11"/>
        <v>0</v>
      </c>
      <c r="H27" s="94">
        <f t="shared" si="11"/>
        <v>1745.1</v>
      </c>
      <c r="I27" s="94">
        <f t="shared" si="11"/>
        <v>0</v>
      </c>
      <c r="J27" s="218"/>
      <c r="K27" s="219"/>
      <c r="L27" s="220"/>
      <c r="M27" s="171"/>
    </row>
    <row r="28" spans="1:13" s="16" customFormat="1" ht="13.5" customHeight="1">
      <c r="A28" s="155"/>
      <c r="B28" s="157"/>
      <c r="C28" s="158"/>
      <c r="D28" s="24">
        <v>2014</v>
      </c>
      <c r="E28" s="94">
        <f>E32</f>
        <v>395.1</v>
      </c>
      <c r="F28" s="94">
        <f t="shared" ref="E28:I31" si="12">F32</f>
        <v>0</v>
      </c>
      <c r="G28" s="94">
        <f t="shared" si="12"/>
        <v>0</v>
      </c>
      <c r="H28" s="94">
        <f t="shared" si="12"/>
        <v>395.1</v>
      </c>
      <c r="I28" s="94">
        <f t="shared" si="12"/>
        <v>0</v>
      </c>
      <c r="J28" s="221"/>
      <c r="K28" s="222"/>
      <c r="L28" s="223"/>
      <c r="M28" s="171"/>
    </row>
    <row r="29" spans="1:13" s="16" customFormat="1" ht="13.5" customHeight="1">
      <c r="A29" s="155"/>
      <c r="B29" s="157"/>
      <c r="C29" s="158"/>
      <c r="D29" s="24">
        <v>2015</v>
      </c>
      <c r="E29" s="94">
        <f t="shared" si="12"/>
        <v>675</v>
      </c>
      <c r="F29" s="94">
        <f t="shared" si="12"/>
        <v>0</v>
      </c>
      <c r="G29" s="94">
        <f t="shared" si="12"/>
        <v>0</v>
      </c>
      <c r="H29" s="94">
        <f t="shared" si="12"/>
        <v>675</v>
      </c>
      <c r="I29" s="94">
        <f t="shared" si="12"/>
        <v>0</v>
      </c>
      <c r="J29" s="221"/>
      <c r="K29" s="222"/>
      <c r="L29" s="223"/>
      <c r="M29" s="171"/>
    </row>
    <row r="30" spans="1:13" s="16" customFormat="1" ht="13.5" customHeight="1">
      <c r="A30" s="155"/>
      <c r="B30" s="157"/>
      <c r="C30" s="158"/>
      <c r="D30" s="24">
        <v>2016</v>
      </c>
      <c r="E30" s="94">
        <f t="shared" si="12"/>
        <v>675</v>
      </c>
      <c r="F30" s="94">
        <f t="shared" si="12"/>
        <v>0</v>
      </c>
      <c r="G30" s="94">
        <f t="shared" si="12"/>
        <v>0</v>
      </c>
      <c r="H30" s="94">
        <f t="shared" si="12"/>
        <v>675</v>
      </c>
      <c r="I30" s="94">
        <f t="shared" si="12"/>
        <v>0</v>
      </c>
      <c r="J30" s="224"/>
      <c r="K30" s="225"/>
      <c r="L30" s="226"/>
      <c r="M30" s="171"/>
    </row>
    <row r="31" spans="1:13" s="16" customFormat="1">
      <c r="A31" s="155" t="s">
        <v>41</v>
      </c>
      <c r="B31" s="158" t="s">
        <v>102</v>
      </c>
      <c r="C31" s="158" t="s">
        <v>108</v>
      </c>
      <c r="D31" s="24" t="s">
        <v>7</v>
      </c>
      <c r="E31" s="94">
        <f>E35</f>
        <v>1745.1</v>
      </c>
      <c r="F31" s="94">
        <f t="shared" si="12"/>
        <v>0</v>
      </c>
      <c r="G31" s="94">
        <f t="shared" si="12"/>
        <v>0</v>
      </c>
      <c r="H31" s="94">
        <f t="shared" si="12"/>
        <v>1745.1</v>
      </c>
      <c r="I31" s="94">
        <f t="shared" si="12"/>
        <v>0</v>
      </c>
      <c r="J31" s="218" t="s">
        <v>90</v>
      </c>
      <c r="K31" s="219"/>
      <c r="L31" s="220"/>
      <c r="M31" s="171" t="s">
        <v>86</v>
      </c>
    </row>
    <row r="32" spans="1:13" s="16" customFormat="1" ht="13.5" customHeight="1">
      <c r="A32" s="155"/>
      <c r="B32" s="158"/>
      <c r="C32" s="158"/>
      <c r="D32" s="24">
        <v>2014</v>
      </c>
      <c r="E32" s="94">
        <f>E36</f>
        <v>395.1</v>
      </c>
      <c r="F32" s="94">
        <f t="shared" ref="E32:I34" si="13">F36</f>
        <v>0</v>
      </c>
      <c r="G32" s="94">
        <f t="shared" si="13"/>
        <v>0</v>
      </c>
      <c r="H32" s="94">
        <f t="shared" si="13"/>
        <v>395.1</v>
      </c>
      <c r="I32" s="94">
        <f t="shared" si="13"/>
        <v>0</v>
      </c>
      <c r="J32" s="221"/>
      <c r="K32" s="222"/>
      <c r="L32" s="223"/>
      <c r="M32" s="171"/>
    </row>
    <row r="33" spans="1:13" s="16" customFormat="1" ht="13.5" customHeight="1">
      <c r="A33" s="155"/>
      <c r="B33" s="158"/>
      <c r="C33" s="158"/>
      <c r="D33" s="24">
        <v>2015</v>
      </c>
      <c r="E33" s="94">
        <f t="shared" si="13"/>
        <v>675</v>
      </c>
      <c r="F33" s="94">
        <f t="shared" si="13"/>
        <v>0</v>
      </c>
      <c r="G33" s="94">
        <f t="shared" si="13"/>
        <v>0</v>
      </c>
      <c r="H33" s="94">
        <f t="shared" si="13"/>
        <v>675</v>
      </c>
      <c r="I33" s="94">
        <f t="shared" si="13"/>
        <v>0</v>
      </c>
      <c r="J33" s="221"/>
      <c r="K33" s="222"/>
      <c r="L33" s="223"/>
      <c r="M33" s="171"/>
    </row>
    <row r="34" spans="1:13" s="16" customFormat="1" ht="13.5" customHeight="1">
      <c r="A34" s="155"/>
      <c r="B34" s="158"/>
      <c r="C34" s="158"/>
      <c r="D34" s="24">
        <v>2016</v>
      </c>
      <c r="E34" s="94">
        <f t="shared" si="13"/>
        <v>675</v>
      </c>
      <c r="F34" s="94">
        <f t="shared" si="13"/>
        <v>0</v>
      </c>
      <c r="G34" s="94">
        <f t="shared" si="13"/>
        <v>0</v>
      </c>
      <c r="H34" s="94">
        <f t="shared" si="13"/>
        <v>675</v>
      </c>
      <c r="I34" s="94">
        <f t="shared" si="13"/>
        <v>0</v>
      </c>
      <c r="J34" s="224"/>
      <c r="K34" s="225"/>
      <c r="L34" s="226"/>
      <c r="M34" s="171"/>
    </row>
    <row r="35" spans="1:13" s="16" customFormat="1" ht="56.25">
      <c r="A35" s="155" t="s">
        <v>103</v>
      </c>
      <c r="B35" s="158" t="s">
        <v>104</v>
      </c>
      <c r="C35" s="158" t="s">
        <v>108</v>
      </c>
      <c r="D35" s="24" t="s">
        <v>7</v>
      </c>
      <c r="E35" s="94">
        <f>SUM(E36:E38)</f>
        <v>1745.1</v>
      </c>
      <c r="F35" s="94">
        <f t="shared" ref="F35:I35" si="14">SUM(F36:F38)</f>
        <v>0</v>
      </c>
      <c r="G35" s="94">
        <f t="shared" si="14"/>
        <v>0</v>
      </c>
      <c r="H35" s="94">
        <f t="shared" si="14"/>
        <v>1745.1</v>
      </c>
      <c r="I35" s="94">
        <f t="shared" si="14"/>
        <v>0</v>
      </c>
      <c r="J35" s="24" t="s">
        <v>91</v>
      </c>
      <c r="K35" s="24"/>
      <c r="L35" s="24"/>
      <c r="M35" s="171" t="s">
        <v>86</v>
      </c>
    </row>
    <row r="36" spans="1:13" s="16" customFormat="1" ht="13.5" customHeight="1">
      <c r="A36" s="155"/>
      <c r="B36" s="158"/>
      <c r="C36" s="158"/>
      <c r="D36" s="24">
        <v>2014</v>
      </c>
      <c r="E36" s="94">
        <v>395.1</v>
      </c>
      <c r="F36" s="94">
        <v>0</v>
      </c>
      <c r="G36" s="94">
        <v>0</v>
      </c>
      <c r="H36" s="95">
        <v>395.1</v>
      </c>
      <c r="I36" s="94">
        <v>0</v>
      </c>
      <c r="J36" s="24" t="s">
        <v>58</v>
      </c>
      <c r="K36" s="24"/>
      <c r="L36" s="24"/>
      <c r="M36" s="171"/>
    </row>
    <row r="37" spans="1:13" s="16" customFormat="1" ht="13.5" customHeight="1">
      <c r="A37" s="155"/>
      <c r="B37" s="158"/>
      <c r="C37" s="158"/>
      <c r="D37" s="24">
        <v>2015</v>
      </c>
      <c r="E37" s="94">
        <f t="shared" ref="E37:E38" si="15">SUM(F37:I37)</f>
        <v>675</v>
      </c>
      <c r="F37" s="94">
        <v>0</v>
      </c>
      <c r="G37" s="94">
        <v>0</v>
      </c>
      <c r="H37" s="95">
        <v>675</v>
      </c>
      <c r="I37" s="94">
        <v>0</v>
      </c>
      <c r="J37" s="24" t="s">
        <v>58</v>
      </c>
      <c r="K37" s="24"/>
      <c r="L37" s="24"/>
      <c r="M37" s="171"/>
    </row>
    <row r="38" spans="1:13" s="16" customFormat="1" ht="13.5" customHeight="1">
      <c r="A38" s="155"/>
      <c r="B38" s="158"/>
      <c r="C38" s="158"/>
      <c r="D38" s="24">
        <v>2016</v>
      </c>
      <c r="E38" s="94">
        <f t="shared" si="15"/>
        <v>675</v>
      </c>
      <c r="F38" s="94">
        <v>0</v>
      </c>
      <c r="G38" s="94">
        <v>0</v>
      </c>
      <c r="H38" s="95">
        <v>675</v>
      </c>
      <c r="I38" s="94">
        <v>0</v>
      </c>
      <c r="J38" s="24" t="s">
        <v>58</v>
      </c>
      <c r="K38" s="24"/>
      <c r="L38" s="24"/>
      <c r="M38" s="171"/>
    </row>
    <row r="39" spans="1:13" s="16" customFormat="1">
      <c r="A39" s="160" t="s">
        <v>53</v>
      </c>
      <c r="B39" s="156" t="s">
        <v>105</v>
      </c>
      <c r="C39" s="158"/>
      <c r="D39" s="24" t="s">
        <v>7</v>
      </c>
      <c r="E39" s="94">
        <f>E43+E63</f>
        <v>242856.12183000002</v>
      </c>
      <c r="F39" s="94">
        <f t="shared" ref="F39:I39" si="16">F43+F63</f>
        <v>193707.12182999999</v>
      </c>
      <c r="G39" s="94">
        <f t="shared" si="16"/>
        <v>0</v>
      </c>
      <c r="H39" s="94">
        <f t="shared" si="16"/>
        <v>49149</v>
      </c>
      <c r="I39" s="94">
        <f t="shared" si="16"/>
        <v>0</v>
      </c>
      <c r="J39" s="218"/>
      <c r="K39" s="219"/>
      <c r="L39" s="220"/>
      <c r="M39" s="212"/>
    </row>
    <row r="40" spans="1:13" s="16" customFormat="1" ht="13.5" customHeight="1">
      <c r="A40" s="161"/>
      <c r="B40" s="157"/>
      <c r="C40" s="158"/>
      <c r="D40" s="24">
        <v>2014</v>
      </c>
      <c r="E40" s="94">
        <f>E44+E64</f>
        <v>211456.12182999999</v>
      </c>
      <c r="F40" s="94">
        <f t="shared" ref="F40:I40" si="17">F44+F64</f>
        <v>193707.12182999999</v>
      </c>
      <c r="G40" s="94">
        <f t="shared" si="17"/>
        <v>0</v>
      </c>
      <c r="H40" s="94">
        <f>H44+H64</f>
        <v>17749</v>
      </c>
      <c r="I40" s="94">
        <f t="shared" si="17"/>
        <v>0</v>
      </c>
      <c r="J40" s="221"/>
      <c r="K40" s="222"/>
      <c r="L40" s="223"/>
      <c r="M40" s="212"/>
    </row>
    <row r="41" spans="1:13" s="16" customFormat="1" ht="13.5" customHeight="1">
      <c r="A41" s="161"/>
      <c r="B41" s="157"/>
      <c r="C41" s="158"/>
      <c r="D41" s="24">
        <v>2015</v>
      </c>
      <c r="E41" s="94">
        <f>E45+E65</f>
        <v>15700</v>
      </c>
      <c r="F41" s="94">
        <f t="shared" ref="F41:H41" si="18">F45+F65</f>
        <v>0</v>
      </c>
      <c r="G41" s="94">
        <f t="shared" si="18"/>
        <v>0</v>
      </c>
      <c r="H41" s="94">
        <f t="shared" si="18"/>
        <v>15700</v>
      </c>
      <c r="I41" s="94">
        <f t="shared" ref="I41" si="19">I45</f>
        <v>0</v>
      </c>
      <c r="J41" s="221"/>
      <c r="K41" s="222"/>
      <c r="L41" s="223"/>
      <c r="M41" s="212"/>
    </row>
    <row r="42" spans="1:13" s="16" customFormat="1" ht="13.5" customHeight="1">
      <c r="A42" s="162"/>
      <c r="B42" s="157"/>
      <c r="C42" s="158"/>
      <c r="D42" s="24">
        <v>2016</v>
      </c>
      <c r="E42" s="94">
        <f t="shared" ref="E42:I42" si="20">E46+E66</f>
        <v>15700</v>
      </c>
      <c r="F42" s="94">
        <f t="shared" si="20"/>
        <v>0</v>
      </c>
      <c r="G42" s="94">
        <f t="shared" si="20"/>
        <v>0</v>
      </c>
      <c r="H42" s="94">
        <f t="shared" si="20"/>
        <v>15700</v>
      </c>
      <c r="I42" s="94">
        <f t="shared" si="20"/>
        <v>0</v>
      </c>
      <c r="J42" s="224"/>
      <c r="K42" s="225"/>
      <c r="L42" s="226"/>
      <c r="M42" s="212"/>
    </row>
    <row r="43" spans="1:13" s="16" customFormat="1">
      <c r="A43" s="155" t="s">
        <v>54</v>
      </c>
      <c r="B43" s="158" t="s">
        <v>106</v>
      </c>
      <c r="C43" s="158" t="s">
        <v>108</v>
      </c>
      <c r="D43" s="24" t="s">
        <v>7</v>
      </c>
      <c r="E43" s="94">
        <f t="shared" ref="E43" si="21">E47+E51+E55+E59</f>
        <v>79302.900000000009</v>
      </c>
      <c r="F43" s="94">
        <f t="shared" ref="F43" si="22">F47+F51+F55+F59</f>
        <v>30153.899999999998</v>
      </c>
      <c r="G43" s="94">
        <f t="shared" ref="G43" si="23">G47+G51+G55+G59</f>
        <v>0</v>
      </c>
      <c r="H43" s="94">
        <f t="shared" ref="H43:H45" si="24">H47+H51+H55+H59</f>
        <v>49149</v>
      </c>
      <c r="I43" s="94">
        <f t="shared" ref="I43:I45" si="25">I47+I51+I55+I59</f>
        <v>0</v>
      </c>
      <c r="J43" s="218" t="s">
        <v>92</v>
      </c>
      <c r="K43" s="219"/>
      <c r="L43" s="220"/>
      <c r="M43" s="178" t="s">
        <v>93</v>
      </c>
    </row>
    <row r="44" spans="1:13" s="16" customFormat="1" ht="13.5" customHeight="1">
      <c r="A44" s="155"/>
      <c r="B44" s="158"/>
      <c r="C44" s="158"/>
      <c r="D44" s="24">
        <v>2014</v>
      </c>
      <c r="E44" s="94">
        <f t="shared" ref="E44" si="26">E48+E52+E56+E60</f>
        <v>47902.9</v>
      </c>
      <c r="F44" s="94">
        <f t="shared" ref="F44" si="27">F48+F52+F56+F60</f>
        <v>30153.899999999998</v>
      </c>
      <c r="G44" s="94">
        <f t="shared" ref="G44" si="28">G48+G52+G56+G60</f>
        <v>0</v>
      </c>
      <c r="H44" s="94">
        <f t="shared" si="24"/>
        <v>17749</v>
      </c>
      <c r="I44" s="94">
        <f t="shared" si="25"/>
        <v>0</v>
      </c>
      <c r="J44" s="221"/>
      <c r="K44" s="222"/>
      <c r="L44" s="223"/>
      <c r="M44" s="179"/>
    </row>
    <row r="45" spans="1:13" s="16" customFormat="1" ht="13.5" customHeight="1">
      <c r="A45" s="155"/>
      <c r="B45" s="158"/>
      <c r="C45" s="158"/>
      <c r="D45" s="24">
        <v>2015</v>
      </c>
      <c r="E45" s="94">
        <f t="shared" ref="E45" si="29">E49+E53+E57+E61</f>
        <v>15700</v>
      </c>
      <c r="F45" s="94">
        <f t="shared" ref="F45" si="30">F49+F53+F57+F61</f>
        <v>0</v>
      </c>
      <c r="G45" s="94">
        <f t="shared" ref="G45" si="31">G49+G53+G57+G61</f>
        <v>0</v>
      </c>
      <c r="H45" s="94">
        <f t="shared" si="24"/>
        <v>15700</v>
      </c>
      <c r="I45" s="94">
        <f t="shared" si="25"/>
        <v>0</v>
      </c>
      <c r="J45" s="221"/>
      <c r="K45" s="222"/>
      <c r="L45" s="223"/>
      <c r="M45" s="179"/>
    </row>
    <row r="46" spans="1:13" s="16" customFormat="1" ht="13.5" customHeight="1">
      <c r="A46" s="155"/>
      <c r="B46" s="158"/>
      <c r="C46" s="158"/>
      <c r="D46" s="24">
        <v>2016</v>
      </c>
      <c r="E46" s="94">
        <f t="shared" ref="E46:G46" si="32">E50+E54+E58+E62</f>
        <v>15700</v>
      </c>
      <c r="F46" s="94">
        <f t="shared" si="32"/>
        <v>0</v>
      </c>
      <c r="G46" s="94">
        <f t="shared" si="32"/>
        <v>0</v>
      </c>
      <c r="H46" s="94">
        <f>H50+H54+H58+H62</f>
        <v>15700</v>
      </c>
      <c r="I46" s="94">
        <f>I50+I54+I58+I62</f>
        <v>0</v>
      </c>
      <c r="J46" s="224"/>
      <c r="K46" s="225"/>
      <c r="L46" s="226"/>
      <c r="M46" s="180"/>
    </row>
    <row r="47" spans="1:13" s="16" customFormat="1" ht="45.75" customHeight="1">
      <c r="A47" s="160" t="s">
        <v>107</v>
      </c>
      <c r="B47" s="163" t="s">
        <v>280</v>
      </c>
      <c r="C47" s="163" t="s">
        <v>108</v>
      </c>
      <c r="D47" s="47" t="s">
        <v>7</v>
      </c>
      <c r="E47" s="94">
        <f>SUM(E48:E50)</f>
        <v>46644</v>
      </c>
      <c r="F47" s="94">
        <f t="shared" ref="F47:I47" si="33">SUM(F48:F50)</f>
        <v>0</v>
      </c>
      <c r="G47" s="94">
        <f t="shared" si="33"/>
        <v>0</v>
      </c>
      <c r="H47" s="94">
        <f t="shared" si="33"/>
        <v>46644</v>
      </c>
      <c r="I47" s="94">
        <f t="shared" si="33"/>
        <v>0</v>
      </c>
      <c r="J47" s="47" t="s">
        <v>94</v>
      </c>
      <c r="K47" s="47"/>
      <c r="L47" s="47"/>
      <c r="M47" s="178" t="s">
        <v>93</v>
      </c>
    </row>
    <row r="48" spans="1:13" s="16" customFormat="1" ht="13.5" customHeight="1">
      <c r="A48" s="161"/>
      <c r="B48" s="164"/>
      <c r="C48" s="164"/>
      <c r="D48" s="47">
        <v>2014</v>
      </c>
      <c r="E48" s="94">
        <f>SUM(F48:I48)</f>
        <v>15244</v>
      </c>
      <c r="F48" s="94">
        <v>0</v>
      </c>
      <c r="G48" s="94">
        <v>0</v>
      </c>
      <c r="H48" s="97">
        <v>15244</v>
      </c>
      <c r="I48" s="94">
        <v>0</v>
      </c>
      <c r="J48" s="47" t="s">
        <v>58</v>
      </c>
      <c r="K48" s="47"/>
      <c r="L48" s="47"/>
      <c r="M48" s="179"/>
    </row>
    <row r="49" spans="1:13" s="16" customFormat="1" ht="13.5" customHeight="1">
      <c r="A49" s="161"/>
      <c r="B49" s="164"/>
      <c r="C49" s="164"/>
      <c r="D49" s="47">
        <v>2015</v>
      </c>
      <c r="E49" s="94">
        <f t="shared" ref="E49:E50" si="34">SUM(F49:I49)</f>
        <v>15700</v>
      </c>
      <c r="F49" s="94">
        <v>0</v>
      </c>
      <c r="G49" s="94">
        <v>0</v>
      </c>
      <c r="H49" s="97">
        <v>15700</v>
      </c>
      <c r="I49" s="94">
        <v>0</v>
      </c>
      <c r="J49" s="47" t="s">
        <v>58</v>
      </c>
      <c r="K49" s="47"/>
      <c r="L49" s="47"/>
      <c r="M49" s="179"/>
    </row>
    <row r="50" spans="1:13" s="16" customFormat="1" ht="13.5" customHeight="1">
      <c r="A50" s="162"/>
      <c r="B50" s="165"/>
      <c r="C50" s="165"/>
      <c r="D50" s="47">
        <v>2016</v>
      </c>
      <c r="E50" s="94">
        <f t="shared" si="34"/>
        <v>15700</v>
      </c>
      <c r="F50" s="94">
        <v>0</v>
      </c>
      <c r="G50" s="94">
        <v>0</v>
      </c>
      <c r="H50" s="97">
        <v>15700</v>
      </c>
      <c r="I50" s="94">
        <v>0</v>
      </c>
      <c r="J50" s="47" t="s">
        <v>58</v>
      </c>
      <c r="K50" s="47"/>
      <c r="L50" s="47"/>
      <c r="M50" s="180"/>
    </row>
    <row r="51" spans="1:13" s="91" customFormat="1" ht="45">
      <c r="A51" s="160" t="s">
        <v>259</v>
      </c>
      <c r="B51" s="163" t="s">
        <v>306</v>
      </c>
      <c r="C51" s="163" t="s">
        <v>108</v>
      </c>
      <c r="D51" s="90" t="s">
        <v>7</v>
      </c>
      <c r="E51" s="94">
        <f>E52+E53+E54</f>
        <v>2505</v>
      </c>
      <c r="F51" s="94">
        <f t="shared" ref="F51:I51" si="35">F52+F53+F54</f>
        <v>0</v>
      </c>
      <c r="G51" s="94">
        <f t="shared" si="35"/>
        <v>0</v>
      </c>
      <c r="H51" s="105">
        <f t="shared" si="35"/>
        <v>2505</v>
      </c>
      <c r="I51" s="94">
        <f t="shared" si="35"/>
        <v>0</v>
      </c>
      <c r="J51" s="92" t="s">
        <v>94</v>
      </c>
      <c r="K51" s="90"/>
      <c r="L51" s="90"/>
      <c r="M51" s="178" t="s">
        <v>307</v>
      </c>
    </row>
    <row r="52" spans="1:13" s="91" customFormat="1" ht="13.5" customHeight="1">
      <c r="A52" s="161"/>
      <c r="B52" s="164"/>
      <c r="C52" s="164"/>
      <c r="D52" s="90">
        <v>2014</v>
      </c>
      <c r="E52" s="102">
        <f>SUM(F52:I52)</f>
        <v>2505</v>
      </c>
      <c r="F52" s="94">
        <v>0</v>
      </c>
      <c r="G52" s="94">
        <v>0</v>
      </c>
      <c r="H52" s="106">
        <v>2505</v>
      </c>
      <c r="I52" s="94">
        <v>0</v>
      </c>
      <c r="J52" s="92" t="s">
        <v>58</v>
      </c>
      <c r="K52" s="90"/>
      <c r="L52" s="90"/>
      <c r="M52" s="179"/>
    </row>
    <row r="53" spans="1:13" s="91" customFormat="1" ht="13.5" customHeight="1">
      <c r="A53" s="161"/>
      <c r="B53" s="164"/>
      <c r="C53" s="164"/>
      <c r="D53" s="90">
        <v>2015</v>
      </c>
      <c r="E53" s="94">
        <f t="shared" ref="E53:E54" si="36">SUM(F53:I53)</f>
        <v>0</v>
      </c>
      <c r="F53" s="94">
        <v>0</v>
      </c>
      <c r="G53" s="94">
        <v>0</v>
      </c>
      <c r="H53" s="97">
        <v>0</v>
      </c>
      <c r="I53" s="94">
        <v>0</v>
      </c>
      <c r="J53" s="92"/>
      <c r="K53" s="90"/>
      <c r="L53" s="90"/>
      <c r="M53" s="179"/>
    </row>
    <row r="54" spans="1:13" s="91" customFormat="1" ht="13.5" customHeight="1">
      <c r="A54" s="162"/>
      <c r="B54" s="165"/>
      <c r="C54" s="165"/>
      <c r="D54" s="90">
        <v>2016</v>
      </c>
      <c r="E54" s="94">
        <f t="shared" si="36"/>
        <v>0</v>
      </c>
      <c r="F54" s="94">
        <v>0</v>
      </c>
      <c r="G54" s="94">
        <v>0</v>
      </c>
      <c r="H54" s="97">
        <v>0</v>
      </c>
      <c r="I54" s="94">
        <v>0</v>
      </c>
      <c r="J54" s="92"/>
      <c r="K54" s="90"/>
      <c r="L54" s="90"/>
      <c r="M54" s="180"/>
    </row>
    <row r="55" spans="1:13" s="49" customFormat="1" ht="45">
      <c r="A55" s="214" t="s">
        <v>260</v>
      </c>
      <c r="B55" s="158" t="s">
        <v>321</v>
      </c>
      <c r="C55" s="213" t="s">
        <v>108</v>
      </c>
      <c r="D55" s="51" t="s">
        <v>7</v>
      </c>
      <c r="E55" s="94">
        <f>E56+E57+E58</f>
        <v>24966.1</v>
      </c>
      <c r="F55" s="94">
        <f t="shared" ref="F55:I55" si="37">F56+F57+F58</f>
        <v>24966.1</v>
      </c>
      <c r="G55" s="94">
        <f t="shared" si="37"/>
        <v>0</v>
      </c>
      <c r="H55" s="94">
        <f t="shared" si="37"/>
        <v>0</v>
      </c>
      <c r="I55" s="94">
        <f t="shared" si="37"/>
        <v>0</v>
      </c>
      <c r="J55" s="50" t="s">
        <v>94</v>
      </c>
      <c r="K55" s="47"/>
      <c r="L55" s="47"/>
      <c r="M55" s="178" t="s">
        <v>93</v>
      </c>
    </row>
    <row r="56" spans="1:13" s="49" customFormat="1" ht="13.5" customHeight="1">
      <c r="A56" s="214"/>
      <c r="B56" s="158"/>
      <c r="C56" s="213"/>
      <c r="D56" s="51">
        <v>2014</v>
      </c>
      <c r="E56" s="96">
        <f t="shared" ref="E56:E57" si="38">SUM(F56:I56)</f>
        <v>24966.1</v>
      </c>
      <c r="F56" s="96">
        <v>24966.1</v>
      </c>
      <c r="G56" s="96">
        <v>0</v>
      </c>
      <c r="H56" s="96">
        <v>0</v>
      </c>
      <c r="I56" s="96">
        <v>0</v>
      </c>
      <c r="J56" s="50" t="s">
        <v>58</v>
      </c>
      <c r="K56" s="47"/>
      <c r="L56" s="47"/>
      <c r="M56" s="179"/>
    </row>
    <row r="57" spans="1:13" s="49" customFormat="1" ht="13.5" customHeight="1">
      <c r="A57" s="214"/>
      <c r="B57" s="158"/>
      <c r="C57" s="213"/>
      <c r="D57" s="51">
        <v>2015</v>
      </c>
      <c r="E57" s="96">
        <f t="shared" si="38"/>
        <v>0</v>
      </c>
      <c r="F57" s="96">
        <v>0</v>
      </c>
      <c r="G57" s="96">
        <v>0</v>
      </c>
      <c r="H57" s="96">
        <v>0</v>
      </c>
      <c r="I57" s="96">
        <v>0</v>
      </c>
      <c r="J57" s="50" t="s">
        <v>77</v>
      </c>
      <c r="K57" s="47"/>
      <c r="L57" s="47"/>
      <c r="M57" s="179"/>
    </row>
    <row r="58" spans="1:13" s="49" customFormat="1" ht="13.5" customHeight="1">
      <c r="A58" s="214"/>
      <c r="B58" s="158"/>
      <c r="C58" s="213"/>
      <c r="D58" s="51">
        <v>2016</v>
      </c>
      <c r="E58" s="96">
        <f>SUM(F58:I58)</f>
        <v>0</v>
      </c>
      <c r="F58" s="96">
        <v>0</v>
      </c>
      <c r="G58" s="96">
        <v>0</v>
      </c>
      <c r="H58" s="96">
        <v>0</v>
      </c>
      <c r="I58" s="96">
        <v>0</v>
      </c>
      <c r="J58" s="50" t="s">
        <v>77</v>
      </c>
      <c r="K58" s="47"/>
      <c r="L58" s="47"/>
      <c r="M58" s="180"/>
    </row>
    <row r="59" spans="1:13" s="49" customFormat="1" ht="45">
      <c r="A59" s="214" t="s">
        <v>319</v>
      </c>
      <c r="B59" s="158" t="s">
        <v>320</v>
      </c>
      <c r="C59" s="213" t="s">
        <v>108</v>
      </c>
      <c r="D59" s="51" t="s">
        <v>7</v>
      </c>
      <c r="E59" s="96">
        <f>E60+E61+E62</f>
        <v>5187.8</v>
      </c>
      <c r="F59" s="96">
        <f t="shared" ref="F59:I59" si="39">F60+F61+F62</f>
        <v>5187.8</v>
      </c>
      <c r="G59" s="96">
        <f t="shared" si="39"/>
        <v>0</v>
      </c>
      <c r="H59" s="96">
        <f t="shared" si="39"/>
        <v>0</v>
      </c>
      <c r="I59" s="96">
        <f t="shared" si="39"/>
        <v>0</v>
      </c>
      <c r="J59" s="50" t="s">
        <v>94</v>
      </c>
      <c r="K59" s="47"/>
      <c r="L59" s="47"/>
      <c r="M59" s="178" t="s">
        <v>93</v>
      </c>
    </row>
    <row r="60" spans="1:13" s="49" customFormat="1" ht="13.5" customHeight="1">
      <c r="A60" s="214"/>
      <c r="B60" s="158"/>
      <c r="C60" s="213"/>
      <c r="D60" s="51">
        <v>2014</v>
      </c>
      <c r="E60" s="96">
        <f t="shared" ref="E60:E61" si="40">SUM(F60:I60)</f>
        <v>5187.8</v>
      </c>
      <c r="F60" s="96">
        <v>5187.8</v>
      </c>
      <c r="G60" s="96">
        <v>0</v>
      </c>
      <c r="H60" s="96">
        <v>0</v>
      </c>
      <c r="I60" s="96">
        <v>0</v>
      </c>
      <c r="J60" s="50" t="s">
        <v>58</v>
      </c>
      <c r="K60" s="47"/>
      <c r="L60" s="47"/>
      <c r="M60" s="179"/>
    </row>
    <row r="61" spans="1:13" s="49" customFormat="1" ht="13.5" customHeight="1">
      <c r="A61" s="214"/>
      <c r="B61" s="158"/>
      <c r="C61" s="213"/>
      <c r="D61" s="51">
        <v>2015</v>
      </c>
      <c r="E61" s="96">
        <f t="shared" si="40"/>
        <v>0</v>
      </c>
      <c r="F61" s="96">
        <v>0</v>
      </c>
      <c r="G61" s="96">
        <v>0</v>
      </c>
      <c r="H61" s="96">
        <v>0</v>
      </c>
      <c r="I61" s="96">
        <v>0</v>
      </c>
      <c r="J61" s="50" t="s">
        <v>77</v>
      </c>
      <c r="K61" s="47"/>
      <c r="L61" s="47"/>
      <c r="M61" s="179"/>
    </row>
    <row r="62" spans="1:13" s="49" customFormat="1" ht="13.5" customHeight="1">
      <c r="A62" s="214"/>
      <c r="B62" s="158"/>
      <c r="C62" s="213"/>
      <c r="D62" s="51">
        <v>2016</v>
      </c>
      <c r="E62" s="96">
        <f>SUM(F62:I62)</f>
        <v>0</v>
      </c>
      <c r="F62" s="96">
        <v>0</v>
      </c>
      <c r="G62" s="96">
        <v>0</v>
      </c>
      <c r="H62" s="96">
        <v>0</v>
      </c>
      <c r="I62" s="96">
        <v>0</v>
      </c>
      <c r="J62" s="50" t="s">
        <v>77</v>
      </c>
      <c r="K62" s="47"/>
      <c r="L62" s="47"/>
      <c r="M62" s="180"/>
    </row>
    <row r="63" spans="1:13" s="49" customFormat="1" ht="22.5">
      <c r="A63" s="214" t="s">
        <v>261</v>
      </c>
      <c r="B63" s="158" t="s">
        <v>262</v>
      </c>
      <c r="C63" s="213" t="s">
        <v>108</v>
      </c>
      <c r="D63" s="51" t="s">
        <v>7</v>
      </c>
      <c r="E63" s="96">
        <f t="shared" ref="E63:H63" si="41">E67+E71+E75+E79+E83+E87+E91+E95+E99+E103+E107+E111+E115+E119</f>
        <v>163553.22182999999</v>
      </c>
      <c r="F63" s="96">
        <f t="shared" si="41"/>
        <v>163553.22182999999</v>
      </c>
      <c r="G63" s="96">
        <f t="shared" si="41"/>
        <v>0</v>
      </c>
      <c r="H63" s="96">
        <f t="shared" si="41"/>
        <v>0</v>
      </c>
      <c r="I63" s="96">
        <f t="shared" ref="I63:I65" si="42">I67+I71+I75+I79+I83+I87+I91+I95+I99+I103+I107+I111+I115+I119</f>
        <v>0</v>
      </c>
      <c r="J63" s="51" t="s">
        <v>246</v>
      </c>
      <c r="K63" s="51"/>
      <c r="L63" s="51"/>
      <c r="M63" s="178" t="s">
        <v>93</v>
      </c>
    </row>
    <row r="64" spans="1:13" s="49" customFormat="1" ht="13.5" customHeight="1">
      <c r="A64" s="214"/>
      <c r="B64" s="158"/>
      <c r="C64" s="213"/>
      <c r="D64" s="51">
        <v>2014</v>
      </c>
      <c r="E64" s="96">
        <f t="shared" ref="E64:H64" si="43">E68+E72+E76+E80+E84+E88+E92+E96+E100+E104+E108+E112+E116+E120</f>
        <v>163553.22182999999</v>
      </c>
      <c r="F64" s="96">
        <f t="shared" si="43"/>
        <v>163553.22182999999</v>
      </c>
      <c r="G64" s="96">
        <f t="shared" si="43"/>
        <v>0</v>
      </c>
      <c r="H64" s="96">
        <f t="shared" si="43"/>
        <v>0</v>
      </c>
      <c r="I64" s="96">
        <f t="shared" si="42"/>
        <v>0</v>
      </c>
      <c r="J64" s="50" t="s">
        <v>58</v>
      </c>
      <c r="K64" s="51"/>
      <c r="L64" s="51"/>
      <c r="M64" s="179"/>
    </row>
    <row r="65" spans="1:13" s="49" customFormat="1" ht="13.5" customHeight="1">
      <c r="A65" s="214"/>
      <c r="B65" s="158"/>
      <c r="C65" s="213"/>
      <c r="D65" s="51">
        <v>2015</v>
      </c>
      <c r="E65" s="96">
        <f t="shared" ref="E65:H65" si="44">E69+E73+E77+E81+E85+E89+E93+E97+E101+E105+E109+E113+E117+E121</f>
        <v>0</v>
      </c>
      <c r="F65" s="96">
        <f t="shared" si="44"/>
        <v>0</v>
      </c>
      <c r="G65" s="96">
        <f t="shared" si="44"/>
        <v>0</v>
      </c>
      <c r="H65" s="96">
        <f t="shared" si="44"/>
        <v>0</v>
      </c>
      <c r="I65" s="96">
        <f t="shared" si="42"/>
        <v>0</v>
      </c>
      <c r="J65" s="50" t="s">
        <v>61</v>
      </c>
      <c r="K65" s="51"/>
      <c r="L65" s="51"/>
      <c r="M65" s="179"/>
    </row>
    <row r="66" spans="1:13" s="49" customFormat="1" ht="13.5" customHeight="1">
      <c r="A66" s="214"/>
      <c r="B66" s="158"/>
      <c r="C66" s="213"/>
      <c r="D66" s="51">
        <v>2016</v>
      </c>
      <c r="E66" s="96">
        <f t="shared" ref="E66:H66" si="45">E70+E74+E78+E82+E86+E90+E94+E98+E102+E106+E110+E114+E118+E122</f>
        <v>0</v>
      </c>
      <c r="F66" s="96">
        <f t="shared" si="45"/>
        <v>0</v>
      </c>
      <c r="G66" s="96">
        <f t="shared" si="45"/>
        <v>0</v>
      </c>
      <c r="H66" s="96">
        <f t="shared" si="45"/>
        <v>0</v>
      </c>
      <c r="I66" s="96">
        <f>I70+I74+I78+I82+I86+I90+I94+I98+I102+I106+I110+I114+I118+I122</f>
        <v>0</v>
      </c>
      <c r="J66" s="50" t="s">
        <v>61</v>
      </c>
      <c r="K66" s="51"/>
      <c r="L66" s="51"/>
      <c r="M66" s="180"/>
    </row>
    <row r="67" spans="1:13" s="49" customFormat="1" ht="56.25">
      <c r="A67" s="214" t="s">
        <v>263</v>
      </c>
      <c r="B67" s="158" t="s">
        <v>264</v>
      </c>
      <c r="C67" s="213" t="s">
        <v>108</v>
      </c>
      <c r="D67" s="51" t="s">
        <v>7</v>
      </c>
      <c r="E67" s="96">
        <f>E68+E69+E70</f>
        <v>116.4</v>
      </c>
      <c r="F67" s="96">
        <f t="shared" ref="F67:I67" si="46">F68+F69+F70</f>
        <v>116.4</v>
      </c>
      <c r="G67" s="96">
        <f t="shared" si="46"/>
        <v>0</v>
      </c>
      <c r="H67" s="96">
        <f t="shared" si="46"/>
        <v>0</v>
      </c>
      <c r="I67" s="96">
        <f t="shared" si="46"/>
        <v>0</v>
      </c>
      <c r="J67" s="47" t="s">
        <v>247</v>
      </c>
      <c r="K67" s="51"/>
      <c r="L67" s="51"/>
      <c r="M67" s="178" t="s">
        <v>93</v>
      </c>
    </row>
    <row r="68" spans="1:13" s="49" customFormat="1" ht="13.5" customHeight="1">
      <c r="A68" s="214"/>
      <c r="B68" s="158"/>
      <c r="C68" s="213"/>
      <c r="D68" s="51">
        <v>2014</v>
      </c>
      <c r="E68" s="101">
        <f t="shared" ref="E68:E69" si="47">SUM(F68:I68)</f>
        <v>116.4</v>
      </c>
      <c r="F68" s="101">
        <v>116.4</v>
      </c>
      <c r="G68" s="96">
        <v>0</v>
      </c>
      <c r="H68" s="96">
        <v>0</v>
      </c>
      <c r="I68" s="96">
        <v>0</v>
      </c>
      <c r="J68" s="50" t="s">
        <v>58</v>
      </c>
      <c r="K68" s="51"/>
      <c r="L68" s="51"/>
      <c r="M68" s="179"/>
    </row>
    <row r="69" spans="1:13" s="49" customFormat="1" ht="13.5" customHeight="1">
      <c r="A69" s="214"/>
      <c r="B69" s="158"/>
      <c r="C69" s="213"/>
      <c r="D69" s="51">
        <v>2015</v>
      </c>
      <c r="E69" s="96">
        <f t="shared" si="47"/>
        <v>0</v>
      </c>
      <c r="F69" s="96">
        <v>0</v>
      </c>
      <c r="G69" s="96">
        <v>0</v>
      </c>
      <c r="H69" s="96">
        <v>0</v>
      </c>
      <c r="I69" s="96">
        <v>0</v>
      </c>
      <c r="J69" s="50" t="s">
        <v>77</v>
      </c>
      <c r="K69" s="51"/>
      <c r="L69" s="51"/>
      <c r="M69" s="179"/>
    </row>
    <row r="70" spans="1:13" s="49" customFormat="1" ht="13.5" customHeight="1">
      <c r="A70" s="214"/>
      <c r="B70" s="158"/>
      <c r="C70" s="213"/>
      <c r="D70" s="51">
        <v>2016</v>
      </c>
      <c r="E70" s="96">
        <f>SUM(F70:I70)</f>
        <v>0</v>
      </c>
      <c r="F70" s="96">
        <v>0</v>
      </c>
      <c r="G70" s="96">
        <v>0</v>
      </c>
      <c r="H70" s="96">
        <v>0</v>
      </c>
      <c r="I70" s="96">
        <v>0</v>
      </c>
      <c r="J70" s="50" t="s">
        <v>77</v>
      </c>
      <c r="K70" s="51"/>
      <c r="L70" s="51"/>
      <c r="M70" s="180"/>
    </row>
    <row r="71" spans="1:13" s="49" customFormat="1" ht="90">
      <c r="A71" s="214" t="s">
        <v>265</v>
      </c>
      <c r="B71" s="158" t="s">
        <v>266</v>
      </c>
      <c r="C71" s="213" t="s">
        <v>108</v>
      </c>
      <c r="D71" s="51" t="s">
        <v>7</v>
      </c>
      <c r="E71" s="96">
        <f>E72+E73+E74</f>
        <v>22.8</v>
      </c>
      <c r="F71" s="96">
        <f t="shared" ref="F71:I71" si="48">F72+F73+F74</f>
        <v>22.8</v>
      </c>
      <c r="G71" s="96">
        <f t="shared" si="48"/>
        <v>0</v>
      </c>
      <c r="H71" s="96">
        <f t="shared" si="48"/>
        <v>0</v>
      </c>
      <c r="I71" s="96">
        <f t="shared" si="48"/>
        <v>0</v>
      </c>
      <c r="J71" s="47" t="s">
        <v>248</v>
      </c>
      <c r="K71" s="51"/>
      <c r="L71" s="51"/>
      <c r="M71" s="178" t="s">
        <v>93</v>
      </c>
    </row>
    <row r="72" spans="1:13" s="49" customFormat="1" ht="13.5" customHeight="1">
      <c r="A72" s="214"/>
      <c r="B72" s="158"/>
      <c r="C72" s="213"/>
      <c r="D72" s="51">
        <v>2014</v>
      </c>
      <c r="E72" s="96">
        <f t="shared" ref="E72:E73" si="49">SUM(F72:I72)</f>
        <v>22.8</v>
      </c>
      <c r="F72" s="96">
        <v>22.8</v>
      </c>
      <c r="G72" s="96">
        <v>0</v>
      </c>
      <c r="H72" s="96">
        <v>0</v>
      </c>
      <c r="I72" s="96">
        <v>0</v>
      </c>
      <c r="J72" s="50" t="s">
        <v>58</v>
      </c>
      <c r="K72" s="51"/>
      <c r="L72" s="51"/>
      <c r="M72" s="179"/>
    </row>
    <row r="73" spans="1:13" s="49" customFormat="1" ht="13.5" customHeight="1">
      <c r="A73" s="214"/>
      <c r="B73" s="158"/>
      <c r="C73" s="213"/>
      <c r="D73" s="51">
        <v>2015</v>
      </c>
      <c r="E73" s="96">
        <f t="shared" si="49"/>
        <v>0</v>
      </c>
      <c r="F73" s="96">
        <v>0</v>
      </c>
      <c r="G73" s="96">
        <v>0</v>
      </c>
      <c r="H73" s="96">
        <v>0</v>
      </c>
      <c r="I73" s="96">
        <v>0</v>
      </c>
      <c r="J73" s="50" t="s">
        <v>77</v>
      </c>
      <c r="K73" s="51"/>
      <c r="L73" s="51"/>
      <c r="M73" s="179"/>
    </row>
    <row r="74" spans="1:13" s="49" customFormat="1" ht="13.5" customHeight="1">
      <c r="A74" s="214"/>
      <c r="B74" s="158"/>
      <c r="C74" s="213"/>
      <c r="D74" s="51">
        <v>2016</v>
      </c>
      <c r="E74" s="96">
        <f>SUM(F74:I74)</f>
        <v>0</v>
      </c>
      <c r="F74" s="96">
        <v>0</v>
      </c>
      <c r="G74" s="96">
        <v>0</v>
      </c>
      <c r="H74" s="96">
        <v>0</v>
      </c>
      <c r="I74" s="96">
        <v>0</v>
      </c>
      <c r="J74" s="50" t="s">
        <v>77</v>
      </c>
      <c r="K74" s="51"/>
      <c r="L74" s="51"/>
      <c r="M74" s="180"/>
    </row>
    <row r="75" spans="1:13" s="49" customFormat="1" ht="101.25">
      <c r="A75" s="214" t="s">
        <v>267</v>
      </c>
      <c r="B75" s="158" t="s">
        <v>268</v>
      </c>
      <c r="C75" s="213" t="s">
        <v>108</v>
      </c>
      <c r="D75" s="51" t="s">
        <v>7</v>
      </c>
      <c r="E75" s="96">
        <f>E76+E77+E78</f>
        <v>19000</v>
      </c>
      <c r="F75" s="96">
        <f t="shared" ref="F75:I75" si="50">F76+F77+F78</f>
        <v>19000</v>
      </c>
      <c r="G75" s="96">
        <f t="shared" si="50"/>
        <v>0</v>
      </c>
      <c r="H75" s="96">
        <f t="shared" si="50"/>
        <v>0</v>
      </c>
      <c r="I75" s="96">
        <f t="shared" si="50"/>
        <v>0</v>
      </c>
      <c r="J75" s="47" t="s">
        <v>249</v>
      </c>
      <c r="K75" s="51"/>
      <c r="L75" s="51"/>
      <c r="M75" s="178" t="s">
        <v>93</v>
      </c>
    </row>
    <row r="76" spans="1:13" s="49" customFormat="1" ht="13.5" customHeight="1">
      <c r="A76" s="214"/>
      <c r="B76" s="158"/>
      <c r="C76" s="213"/>
      <c r="D76" s="51">
        <v>2014</v>
      </c>
      <c r="E76" s="96">
        <f t="shared" ref="E76:E77" si="51">SUM(F76:I76)</f>
        <v>19000</v>
      </c>
      <c r="F76" s="96">
        <v>19000</v>
      </c>
      <c r="G76" s="96">
        <v>0</v>
      </c>
      <c r="H76" s="96">
        <v>0</v>
      </c>
      <c r="I76" s="96">
        <v>0</v>
      </c>
      <c r="J76" s="50" t="s">
        <v>58</v>
      </c>
      <c r="K76" s="51"/>
      <c r="L76" s="51"/>
      <c r="M76" s="179"/>
    </row>
    <row r="77" spans="1:13" s="49" customFormat="1" ht="13.5" customHeight="1">
      <c r="A77" s="214"/>
      <c r="B77" s="158"/>
      <c r="C77" s="213"/>
      <c r="D77" s="51">
        <v>2015</v>
      </c>
      <c r="E77" s="96">
        <f t="shared" si="51"/>
        <v>0</v>
      </c>
      <c r="F77" s="96">
        <v>0</v>
      </c>
      <c r="G77" s="96">
        <v>0</v>
      </c>
      <c r="H77" s="96">
        <v>0</v>
      </c>
      <c r="I77" s="96">
        <v>0</v>
      </c>
      <c r="J77" s="50" t="s">
        <v>77</v>
      </c>
      <c r="K77" s="51"/>
      <c r="L77" s="51"/>
      <c r="M77" s="179"/>
    </row>
    <row r="78" spans="1:13" s="49" customFormat="1" ht="13.5" customHeight="1">
      <c r="A78" s="214"/>
      <c r="B78" s="158"/>
      <c r="C78" s="213"/>
      <c r="D78" s="51">
        <v>2016</v>
      </c>
      <c r="E78" s="96">
        <f>SUM(F78:I78)</f>
        <v>0</v>
      </c>
      <c r="F78" s="96">
        <v>0</v>
      </c>
      <c r="G78" s="96">
        <v>0</v>
      </c>
      <c r="H78" s="96">
        <v>0</v>
      </c>
      <c r="I78" s="96">
        <v>0</v>
      </c>
      <c r="J78" s="50" t="s">
        <v>77</v>
      </c>
      <c r="K78" s="51"/>
      <c r="L78" s="51"/>
      <c r="M78" s="180"/>
    </row>
    <row r="79" spans="1:13" s="49" customFormat="1" ht="67.5">
      <c r="A79" s="214" t="s">
        <v>269</v>
      </c>
      <c r="B79" s="158" t="s">
        <v>270</v>
      </c>
      <c r="C79" s="213" t="s">
        <v>108</v>
      </c>
      <c r="D79" s="51" t="s">
        <v>7</v>
      </c>
      <c r="E79" s="96">
        <f>E80+E81+E82</f>
        <v>13862.31</v>
      </c>
      <c r="F79" s="96">
        <f t="shared" ref="F79:I79" si="52">F80+F81+F82</f>
        <v>13862.31</v>
      </c>
      <c r="G79" s="96">
        <f t="shared" si="52"/>
        <v>0</v>
      </c>
      <c r="H79" s="96">
        <f t="shared" si="52"/>
        <v>0</v>
      </c>
      <c r="I79" s="96">
        <f t="shared" si="52"/>
        <v>0</v>
      </c>
      <c r="J79" s="47" t="s">
        <v>250</v>
      </c>
      <c r="K79" s="51"/>
      <c r="L79" s="51"/>
      <c r="M79" s="178" t="s">
        <v>93</v>
      </c>
    </row>
    <row r="80" spans="1:13" s="49" customFormat="1" ht="13.5" customHeight="1">
      <c r="A80" s="214"/>
      <c r="B80" s="158"/>
      <c r="C80" s="213"/>
      <c r="D80" s="51">
        <v>2014</v>
      </c>
      <c r="E80" s="96">
        <f t="shared" ref="E80:E81" si="53">SUM(F80:I80)</f>
        <v>13862.31</v>
      </c>
      <c r="F80" s="96">
        <v>13862.31</v>
      </c>
      <c r="G80" s="96">
        <v>0</v>
      </c>
      <c r="H80" s="96">
        <v>0</v>
      </c>
      <c r="I80" s="96">
        <v>0</v>
      </c>
      <c r="J80" s="50" t="s">
        <v>58</v>
      </c>
      <c r="K80" s="51"/>
      <c r="L80" s="51"/>
      <c r="M80" s="179"/>
    </row>
    <row r="81" spans="1:13" s="49" customFormat="1" ht="13.5" customHeight="1">
      <c r="A81" s="214"/>
      <c r="B81" s="158"/>
      <c r="C81" s="213"/>
      <c r="D81" s="51">
        <v>2015</v>
      </c>
      <c r="E81" s="96">
        <f t="shared" si="53"/>
        <v>0</v>
      </c>
      <c r="F81" s="96">
        <v>0</v>
      </c>
      <c r="G81" s="96">
        <v>0</v>
      </c>
      <c r="H81" s="96">
        <v>0</v>
      </c>
      <c r="I81" s="96">
        <v>0</v>
      </c>
      <c r="J81" s="50" t="s">
        <v>77</v>
      </c>
      <c r="K81" s="51"/>
      <c r="L81" s="51"/>
      <c r="M81" s="179"/>
    </row>
    <row r="82" spans="1:13" s="49" customFormat="1" ht="13.5" customHeight="1">
      <c r="A82" s="214"/>
      <c r="B82" s="158"/>
      <c r="C82" s="213"/>
      <c r="D82" s="51">
        <v>2016</v>
      </c>
      <c r="E82" s="96">
        <f>SUM(F82:I82)</f>
        <v>0</v>
      </c>
      <c r="F82" s="96">
        <v>0</v>
      </c>
      <c r="G82" s="96">
        <v>0</v>
      </c>
      <c r="H82" s="96">
        <v>0</v>
      </c>
      <c r="I82" s="96">
        <v>0</v>
      </c>
      <c r="J82" s="50" t="s">
        <v>77</v>
      </c>
      <c r="K82" s="51"/>
      <c r="L82" s="51"/>
      <c r="M82" s="180"/>
    </row>
    <row r="83" spans="1:13" s="49" customFormat="1" ht="56.25">
      <c r="A83" s="214" t="s">
        <v>271</v>
      </c>
      <c r="B83" s="158" t="s">
        <v>272</v>
      </c>
      <c r="C83" s="213" t="s">
        <v>108</v>
      </c>
      <c r="D83" s="51" t="s">
        <v>7</v>
      </c>
      <c r="E83" s="96">
        <f>E84+E85+E86</f>
        <v>15410.06</v>
      </c>
      <c r="F83" s="96">
        <f t="shared" ref="F83:I83" si="54">F84+F85+F86</f>
        <v>15410.06</v>
      </c>
      <c r="G83" s="96">
        <f t="shared" si="54"/>
        <v>0</v>
      </c>
      <c r="H83" s="96">
        <f t="shared" si="54"/>
        <v>0</v>
      </c>
      <c r="I83" s="96">
        <f t="shared" si="54"/>
        <v>0</v>
      </c>
      <c r="J83" s="47" t="s">
        <v>251</v>
      </c>
      <c r="K83" s="51"/>
      <c r="L83" s="51"/>
      <c r="M83" s="178" t="s">
        <v>93</v>
      </c>
    </row>
    <row r="84" spans="1:13" s="49" customFormat="1" ht="13.5" customHeight="1">
      <c r="A84" s="214"/>
      <c r="B84" s="158"/>
      <c r="C84" s="213"/>
      <c r="D84" s="51">
        <v>2014</v>
      </c>
      <c r="E84" s="96">
        <f t="shared" ref="E84:E85" si="55">SUM(F84:I84)</f>
        <v>15410.06</v>
      </c>
      <c r="F84" s="96">
        <v>15410.06</v>
      </c>
      <c r="G84" s="96">
        <v>0</v>
      </c>
      <c r="H84" s="96">
        <v>0</v>
      </c>
      <c r="I84" s="96">
        <v>0</v>
      </c>
      <c r="J84" s="50" t="s">
        <v>58</v>
      </c>
      <c r="K84" s="51"/>
      <c r="L84" s="51"/>
      <c r="M84" s="179"/>
    </row>
    <row r="85" spans="1:13" s="49" customFormat="1" ht="13.5" customHeight="1">
      <c r="A85" s="214"/>
      <c r="B85" s="158"/>
      <c r="C85" s="213"/>
      <c r="D85" s="51">
        <v>2015</v>
      </c>
      <c r="E85" s="96">
        <f t="shared" si="55"/>
        <v>0</v>
      </c>
      <c r="F85" s="96">
        <v>0</v>
      </c>
      <c r="G85" s="96">
        <v>0</v>
      </c>
      <c r="H85" s="96">
        <v>0</v>
      </c>
      <c r="I85" s="96">
        <v>0</v>
      </c>
      <c r="J85" s="50" t="s">
        <v>77</v>
      </c>
      <c r="K85" s="51"/>
      <c r="L85" s="51"/>
      <c r="M85" s="179"/>
    </row>
    <row r="86" spans="1:13" s="49" customFormat="1" ht="13.5" customHeight="1">
      <c r="A86" s="214"/>
      <c r="B86" s="158"/>
      <c r="C86" s="213"/>
      <c r="D86" s="51">
        <v>2016</v>
      </c>
      <c r="E86" s="96">
        <f>SUM(F86:I86)</f>
        <v>0</v>
      </c>
      <c r="F86" s="96">
        <v>0</v>
      </c>
      <c r="G86" s="96">
        <v>0</v>
      </c>
      <c r="H86" s="96">
        <v>0</v>
      </c>
      <c r="I86" s="96">
        <v>0</v>
      </c>
      <c r="J86" s="50" t="s">
        <v>77</v>
      </c>
      <c r="K86" s="51"/>
      <c r="L86" s="51"/>
      <c r="M86" s="180"/>
    </row>
    <row r="87" spans="1:13" s="91" customFormat="1" ht="56.25">
      <c r="A87" s="215" t="s">
        <v>273</v>
      </c>
      <c r="B87" s="163" t="s">
        <v>308</v>
      </c>
      <c r="C87" s="163" t="s">
        <v>108</v>
      </c>
      <c r="D87" s="51" t="s">
        <v>7</v>
      </c>
      <c r="E87" s="96">
        <f>E88+E89+E90</f>
        <v>598.25400000000002</v>
      </c>
      <c r="F87" s="96">
        <f t="shared" ref="F87:I87" si="56">F88+F89+F90</f>
        <v>598.25400000000002</v>
      </c>
      <c r="G87" s="96">
        <f t="shared" si="56"/>
        <v>0</v>
      </c>
      <c r="H87" s="96">
        <f t="shared" si="56"/>
        <v>0</v>
      </c>
      <c r="I87" s="96">
        <f t="shared" si="56"/>
        <v>0</v>
      </c>
      <c r="J87" s="92" t="s">
        <v>305</v>
      </c>
      <c r="K87" s="51"/>
      <c r="L87" s="51"/>
      <c r="M87" s="178" t="s">
        <v>304</v>
      </c>
    </row>
    <row r="88" spans="1:13" s="91" customFormat="1" ht="13.5" customHeight="1">
      <c r="A88" s="216"/>
      <c r="B88" s="164"/>
      <c r="C88" s="164"/>
      <c r="D88" s="51">
        <v>2014</v>
      </c>
      <c r="E88" s="101">
        <f>SUM(F88:I88)</f>
        <v>598.25400000000002</v>
      </c>
      <c r="F88" s="101">
        <v>598.25400000000002</v>
      </c>
      <c r="G88" s="96">
        <v>0</v>
      </c>
      <c r="H88" s="96">
        <v>0</v>
      </c>
      <c r="I88" s="96">
        <v>0</v>
      </c>
      <c r="J88" s="92" t="s">
        <v>58</v>
      </c>
      <c r="K88" s="51"/>
      <c r="L88" s="51"/>
      <c r="M88" s="179"/>
    </row>
    <row r="89" spans="1:13" s="91" customFormat="1" ht="13.5" customHeight="1">
      <c r="A89" s="216"/>
      <c r="B89" s="164"/>
      <c r="C89" s="164"/>
      <c r="D89" s="51">
        <v>2015</v>
      </c>
      <c r="E89" s="96">
        <f t="shared" ref="E89:E90" si="57">SUM(F89:I89)</f>
        <v>0</v>
      </c>
      <c r="F89" s="96">
        <v>0</v>
      </c>
      <c r="G89" s="96">
        <v>0</v>
      </c>
      <c r="H89" s="96">
        <v>0</v>
      </c>
      <c r="I89" s="96">
        <v>0</v>
      </c>
      <c r="J89" s="92"/>
      <c r="K89" s="51"/>
      <c r="L89" s="51"/>
      <c r="M89" s="179"/>
    </row>
    <row r="90" spans="1:13" s="91" customFormat="1" ht="13.5" customHeight="1">
      <c r="A90" s="217"/>
      <c r="B90" s="165"/>
      <c r="C90" s="165"/>
      <c r="D90" s="51">
        <v>2016</v>
      </c>
      <c r="E90" s="96">
        <f t="shared" si="57"/>
        <v>0</v>
      </c>
      <c r="F90" s="96">
        <v>0</v>
      </c>
      <c r="G90" s="96">
        <v>0</v>
      </c>
      <c r="H90" s="96">
        <v>0</v>
      </c>
      <c r="I90" s="96">
        <v>0</v>
      </c>
      <c r="J90" s="92"/>
      <c r="K90" s="51"/>
      <c r="L90" s="51"/>
      <c r="M90" s="180"/>
    </row>
    <row r="91" spans="1:13" s="49" customFormat="1" ht="101.25">
      <c r="A91" s="214" t="s">
        <v>274</v>
      </c>
      <c r="B91" s="158" t="s">
        <v>309</v>
      </c>
      <c r="C91" s="213" t="s">
        <v>108</v>
      </c>
      <c r="D91" s="51" t="s">
        <v>7</v>
      </c>
      <c r="E91" s="96">
        <f>E92+E93+E94</f>
        <v>1686.1</v>
      </c>
      <c r="F91" s="96">
        <f t="shared" ref="F91:I91" si="58">F92+F93+F94</f>
        <v>1686.1</v>
      </c>
      <c r="G91" s="96">
        <f t="shared" si="58"/>
        <v>0</v>
      </c>
      <c r="H91" s="96">
        <f t="shared" si="58"/>
        <v>0</v>
      </c>
      <c r="I91" s="96">
        <f t="shared" si="58"/>
        <v>0</v>
      </c>
      <c r="J91" s="47" t="s">
        <v>252</v>
      </c>
      <c r="K91" s="51"/>
      <c r="L91" s="51"/>
      <c r="M91" s="178" t="s">
        <v>93</v>
      </c>
    </row>
    <row r="92" spans="1:13" s="49" customFormat="1" ht="13.5" customHeight="1">
      <c r="A92" s="214"/>
      <c r="B92" s="158"/>
      <c r="C92" s="213"/>
      <c r="D92" s="51">
        <v>2014</v>
      </c>
      <c r="E92" s="96">
        <f t="shared" ref="E92:E93" si="59">SUM(F92:I92)</f>
        <v>1686.1</v>
      </c>
      <c r="F92" s="96">
        <v>1686.1</v>
      </c>
      <c r="G92" s="96">
        <v>0</v>
      </c>
      <c r="H92" s="96">
        <v>0</v>
      </c>
      <c r="I92" s="96">
        <v>0</v>
      </c>
      <c r="J92" s="50" t="s">
        <v>58</v>
      </c>
      <c r="K92" s="51"/>
      <c r="L92" s="51"/>
      <c r="M92" s="179"/>
    </row>
    <row r="93" spans="1:13" s="49" customFormat="1" ht="13.5" customHeight="1">
      <c r="A93" s="214"/>
      <c r="B93" s="158"/>
      <c r="C93" s="213"/>
      <c r="D93" s="51">
        <v>2015</v>
      </c>
      <c r="E93" s="96">
        <f t="shared" si="59"/>
        <v>0</v>
      </c>
      <c r="F93" s="96">
        <v>0</v>
      </c>
      <c r="G93" s="96">
        <v>0</v>
      </c>
      <c r="H93" s="96">
        <v>0</v>
      </c>
      <c r="I93" s="96">
        <v>0</v>
      </c>
      <c r="J93" s="50" t="s">
        <v>77</v>
      </c>
      <c r="K93" s="51"/>
      <c r="L93" s="51"/>
      <c r="M93" s="179"/>
    </row>
    <row r="94" spans="1:13" s="49" customFormat="1" ht="13.5" customHeight="1">
      <c r="A94" s="214"/>
      <c r="B94" s="158"/>
      <c r="C94" s="213"/>
      <c r="D94" s="51">
        <v>2016</v>
      </c>
      <c r="E94" s="96">
        <f>SUM(F94:I94)</f>
        <v>0</v>
      </c>
      <c r="F94" s="96">
        <v>0</v>
      </c>
      <c r="G94" s="96">
        <v>0</v>
      </c>
      <c r="H94" s="96">
        <v>0</v>
      </c>
      <c r="I94" s="96">
        <v>0</v>
      </c>
      <c r="J94" s="50" t="s">
        <v>77</v>
      </c>
      <c r="K94" s="51"/>
      <c r="L94" s="51"/>
      <c r="M94" s="180"/>
    </row>
    <row r="95" spans="1:13" s="49" customFormat="1" ht="33.75">
      <c r="A95" s="214" t="s">
        <v>275</v>
      </c>
      <c r="B95" s="158" t="s">
        <v>310</v>
      </c>
      <c r="C95" s="213" t="s">
        <v>108</v>
      </c>
      <c r="D95" s="51" t="s">
        <v>7</v>
      </c>
      <c r="E95" s="96">
        <f>E96+E97+E98</f>
        <v>17310</v>
      </c>
      <c r="F95" s="96">
        <f t="shared" ref="F95:I95" si="60">F96+F97+F98</f>
        <v>17310</v>
      </c>
      <c r="G95" s="96">
        <f t="shared" si="60"/>
        <v>0</v>
      </c>
      <c r="H95" s="96">
        <f t="shared" si="60"/>
        <v>0</v>
      </c>
      <c r="I95" s="96">
        <f t="shared" si="60"/>
        <v>0</v>
      </c>
      <c r="J95" s="47" t="s">
        <v>253</v>
      </c>
      <c r="K95" s="51"/>
      <c r="L95" s="51"/>
      <c r="M95" s="178" t="s">
        <v>93</v>
      </c>
    </row>
    <row r="96" spans="1:13" s="49" customFormat="1" ht="13.5" customHeight="1">
      <c r="A96" s="214"/>
      <c r="B96" s="158"/>
      <c r="C96" s="213"/>
      <c r="D96" s="51">
        <v>2014</v>
      </c>
      <c r="E96" s="96">
        <f t="shared" ref="E96:E97" si="61">SUM(F96:I96)</f>
        <v>17310</v>
      </c>
      <c r="F96" s="96">
        <v>17310</v>
      </c>
      <c r="G96" s="96">
        <v>0</v>
      </c>
      <c r="H96" s="96">
        <v>0</v>
      </c>
      <c r="I96" s="96">
        <v>0</v>
      </c>
      <c r="J96" s="50" t="s">
        <v>58</v>
      </c>
      <c r="K96" s="51"/>
      <c r="L96" s="51"/>
      <c r="M96" s="179"/>
    </row>
    <row r="97" spans="1:13" s="49" customFormat="1" ht="13.5" customHeight="1">
      <c r="A97" s="214"/>
      <c r="B97" s="158"/>
      <c r="C97" s="213"/>
      <c r="D97" s="51">
        <v>2015</v>
      </c>
      <c r="E97" s="96">
        <f t="shared" si="61"/>
        <v>0</v>
      </c>
      <c r="F97" s="96">
        <v>0</v>
      </c>
      <c r="G97" s="96">
        <v>0</v>
      </c>
      <c r="H97" s="96">
        <v>0</v>
      </c>
      <c r="I97" s="96">
        <v>0</v>
      </c>
      <c r="J97" s="50" t="s">
        <v>77</v>
      </c>
      <c r="K97" s="51"/>
      <c r="L97" s="51"/>
      <c r="M97" s="179"/>
    </row>
    <row r="98" spans="1:13" s="49" customFormat="1" ht="13.5" customHeight="1">
      <c r="A98" s="214"/>
      <c r="B98" s="158"/>
      <c r="C98" s="213"/>
      <c r="D98" s="51">
        <v>2016</v>
      </c>
      <c r="E98" s="96">
        <f>SUM(F98:I98)</f>
        <v>0</v>
      </c>
      <c r="F98" s="96">
        <v>0</v>
      </c>
      <c r="G98" s="96">
        <v>0</v>
      </c>
      <c r="H98" s="96">
        <v>0</v>
      </c>
      <c r="I98" s="96">
        <v>0</v>
      </c>
      <c r="J98" s="50" t="s">
        <v>77</v>
      </c>
      <c r="K98" s="51"/>
      <c r="L98" s="51"/>
      <c r="M98" s="180"/>
    </row>
    <row r="99" spans="1:13" s="49" customFormat="1" ht="112.5">
      <c r="A99" s="214" t="s">
        <v>276</v>
      </c>
      <c r="B99" s="158" t="s">
        <v>311</v>
      </c>
      <c r="C99" s="213" t="s">
        <v>108</v>
      </c>
      <c r="D99" s="51" t="s">
        <v>7</v>
      </c>
      <c r="E99" s="96">
        <f>E100+E101+E102</f>
        <v>1709</v>
      </c>
      <c r="F99" s="96">
        <f t="shared" ref="F99:I99" si="62">F100+F101+F102</f>
        <v>1709</v>
      </c>
      <c r="G99" s="96">
        <f t="shared" si="62"/>
        <v>0</v>
      </c>
      <c r="H99" s="96">
        <f t="shared" si="62"/>
        <v>0</v>
      </c>
      <c r="I99" s="96">
        <f t="shared" si="62"/>
        <v>0</v>
      </c>
      <c r="J99" s="47" t="s">
        <v>254</v>
      </c>
      <c r="K99" s="51"/>
      <c r="L99" s="51"/>
      <c r="M99" s="178" t="s">
        <v>93</v>
      </c>
    </row>
    <row r="100" spans="1:13" s="49" customFormat="1" ht="13.5" customHeight="1">
      <c r="A100" s="214"/>
      <c r="B100" s="158"/>
      <c r="C100" s="213"/>
      <c r="D100" s="51">
        <v>2014</v>
      </c>
      <c r="E100" s="96">
        <f t="shared" ref="E100:E101" si="63">SUM(F100:I100)</f>
        <v>1709</v>
      </c>
      <c r="F100" s="96">
        <v>1709</v>
      </c>
      <c r="G100" s="96">
        <v>0</v>
      </c>
      <c r="H100" s="96">
        <v>0</v>
      </c>
      <c r="I100" s="96">
        <v>0</v>
      </c>
      <c r="J100" s="50" t="s">
        <v>58</v>
      </c>
      <c r="K100" s="51"/>
      <c r="L100" s="51"/>
      <c r="M100" s="179"/>
    </row>
    <row r="101" spans="1:13" s="49" customFormat="1" ht="13.5" customHeight="1">
      <c r="A101" s="214"/>
      <c r="B101" s="158"/>
      <c r="C101" s="213"/>
      <c r="D101" s="51">
        <v>2015</v>
      </c>
      <c r="E101" s="96">
        <f t="shared" si="63"/>
        <v>0</v>
      </c>
      <c r="F101" s="96">
        <v>0</v>
      </c>
      <c r="G101" s="96">
        <v>0</v>
      </c>
      <c r="H101" s="96">
        <v>0</v>
      </c>
      <c r="I101" s="96">
        <v>0</v>
      </c>
      <c r="J101" s="50" t="s">
        <v>77</v>
      </c>
      <c r="K101" s="51"/>
      <c r="L101" s="51"/>
      <c r="M101" s="179"/>
    </row>
    <row r="102" spans="1:13" s="49" customFormat="1" ht="13.5" customHeight="1">
      <c r="A102" s="214"/>
      <c r="B102" s="158"/>
      <c r="C102" s="213"/>
      <c r="D102" s="51">
        <v>2016</v>
      </c>
      <c r="E102" s="96">
        <f>SUM(F102:I102)</f>
        <v>0</v>
      </c>
      <c r="F102" s="96">
        <v>0</v>
      </c>
      <c r="G102" s="96">
        <v>0</v>
      </c>
      <c r="H102" s="96">
        <v>0</v>
      </c>
      <c r="I102" s="96">
        <v>0</v>
      </c>
      <c r="J102" s="50" t="s">
        <v>77</v>
      </c>
      <c r="K102" s="51"/>
      <c r="L102" s="51"/>
      <c r="M102" s="180"/>
    </row>
    <row r="103" spans="1:13" s="91" customFormat="1" ht="78.75">
      <c r="A103" s="215" t="s">
        <v>277</v>
      </c>
      <c r="B103" s="163" t="s">
        <v>312</v>
      </c>
      <c r="C103" s="163" t="s">
        <v>108</v>
      </c>
      <c r="D103" s="51" t="s">
        <v>7</v>
      </c>
      <c r="E103" s="96">
        <f>E104+E105+E106</f>
        <v>563.79999999999995</v>
      </c>
      <c r="F103" s="96">
        <f t="shared" ref="F103:I103" si="64">F104+F105+F106</f>
        <v>563.79999999999995</v>
      </c>
      <c r="G103" s="96">
        <f t="shared" si="64"/>
        <v>0</v>
      </c>
      <c r="H103" s="96">
        <f t="shared" si="64"/>
        <v>0</v>
      </c>
      <c r="I103" s="96">
        <f t="shared" si="64"/>
        <v>0</v>
      </c>
      <c r="J103" s="90" t="s">
        <v>303</v>
      </c>
      <c r="K103" s="51"/>
      <c r="L103" s="51"/>
      <c r="M103" s="178" t="s">
        <v>304</v>
      </c>
    </row>
    <row r="104" spans="1:13" s="91" customFormat="1" ht="13.5" customHeight="1">
      <c r="A104" s="216"/>
      <c r="B104" s="164"/>
      <c r="C104" s="164"/>
      <c r="D104" s="51">
        <v>2014</v>
      </c>
      <c r="E104" s="101">
        <f>SUM(F104:I104)</f>
        <v>563.79999999999995</v>
      </c>
      <c r="F104" s="101">
        <v>563.79999999999995</v>
      </c>
      <c r="G104" s="96">
        <v>0</v>
      </c>
      <c r="H104" s="96">
        <v>0</v>
      </c>
      <c r="I104" s="96">
        <v>0</v>
      </c>
      <c r="J104" s="92" t="s">
        <v>58</v>
      </c>
      <c r="K104" s="51"/>
      <c r="L104" s="51"/>
      <c r="M104" s="179"/>
    </row>
    <row r="105" spans="1:13" s="91" customFormat="1" ht="13.5" customHeight="1">
      <c r="A105" s="216"/>
      <c r="B105" s="164"/>
      <c r="C105" s="164"/>
      <c r="D105" s="51">
        <v>2015</v>
      </c>
      <c r="E105" s="96">
        <f t="shared" ref="E105:E106" si="65">SUM(F105:I105)</f>
        <v>0</v>
      </c>
      <c r="F105" s="96">
        <v>0</v>
      </c>
      <c r="G105" s="96">
        <v>0</v>
      </c>
      <c r="H105" s="96">
        <v>0</v>
      </c>
      <c r="I105" s="96">
        <v>0</v>
      </c>
      <c r="J105" s="92"/>
      <c r="K105" s="51"/>
      <c r="L105" s="51"/>
      <c r="M105" s="179"/>
    </row>
    <row r="106" spans="1:13" s="91" customFormat="1" ht="13.5" customHeight="1">
      <c r="A106" s="216"/>
      <c r="B106" s="165"/>
      <c r="C106" s="165"/>
      <c r="D106" s="51">
        <v>2016</v>
      </c>
      <c r="E106" s="96">
        <f t="shared" si="65"/>
        <v>0</v>
      </c>
      <c r="F106" s="96">
        <v>0</v>
      </c>
      <c r="G106" s="96">
        <v>0</v>
      </c>
      <c r="H106" s="96">
        <v>0</v>
      </c>
      <c r="I106" s="96">
        <v>0</v>
      </c>
      <c r="J106" s="92"/>
      <c r="K106" s="51"/>
      <c r="L106" s="51"/>
      <c r="M106" s="180"/>
    </row>
    <row r="107" spans="1:13" s="49" customFormat="1" ht="146.25">
      <c r="A107" s="215" t="s">
        <v>278</v>
      </c>
      <c r="B107" s="163" t="s">
        <v>313</v>
      </c>
      <c r="C107" s="213" t="s">
        <v>108</v>
      </c>
      <c r="D107" s="51" t="s">
        <v>7</v>
      </c>
      <c r="E107" s="96">
        <f>E108+E109+E110</f>
        <v>8</v>
      </c>
      <c r="F107" s="96">
        <f t="shared" ref="F107:I107" si="66">F108+F109+F110</f>
        <v>8</v>
      </c>
      <c r="G107" s="96">
        <f t="shared" si="66"/>
        <v>0</v>
      </c>
      <c r="H107" s="96">
        <f t="shared" si="66"/>
        <v>0</v>
      </c>
      <c r="I107" s="96">
        <f t="shared" si="66"/>
        <v>0</v>
      </c>
      <c r="J107" s="47" t="s">
        <v>255</v>
      </c>
      <c r="K107" s="51"/>
      <c r="L107" s="51"/>
      <c r="M107" s="178" t="s">
        <v>93</v>
      </c>
    </row>
    <row r="108" spans="1:13" s="49" customFormat="1" ht="24" customHeight="1">
      <c r="A108" s="216"/>
      <c r="B108" s="164"/>
      <c r="C108" s="213"/>
      <c r="D108" s="51">
        <v>2014</v>
      </c>
      <c r="E108" s="96">
        <f t="shared" ref="E108:E109" si="67">SUM(F108:I108)</f>
        <v>8</v>
      </c>
      <c r="F108" s="96">
        <v>8</v>
      </c>
      <c r="G108" s="96">
        <v>0</v>
      </c>
      <c r="H108" s="96">
        <v>0</v>
      </c>
      <c r="I108" s="96">
        <v>0</v>
      </c>
      <c r="J108" s="50" t="s">
        <v>58</v>
      </c>
      <c r="K108" s="51"/>
      <c r="L108" s="51"/>
      <c r="M108" s="179"/>
    </row>
    <row r="109" spans="1:13" s="49" customFormat="1" ht="24" customHeight="1">
      <c r="A109" s="216"/>
      <c r="B109" s="164"/>
      <c r="C109" s="213"/>
      <c r="D109" s="51">
        <v>2015</v>
      </c>
      <c r="E109" s="96">
        <f t="shared" si="67"/>
        <v>0</v>
      </c>
      <c r="F109" s="96">
        <v>0</v>
      </c>
      <c r="G109" s="96">
        <v>0</v>
      </c>
      <c r="H109" s="96">
        <v>0</v>
      </c>
      <c r="I109" s="96">
        <v>0</v>
      </c>
      <c r="J109" s="50" t="s">
        <v>77</v>
      </c>
      <c r="K109" s="51"/>
      <c r="L109" s="51"/>
      <c r="M109" s="179"/>
    </row>
    <row r="110" spans="1:13" s="49" customFormat="1" ht="30.75" customHeight="1">
      <c r="A110" s="216"/>
      <c r="B110" s="164"/>
      <c r="C110" s="213"/>
      <c r="D110" s="51">
        <v>2016</v>
      </c>
      <c r="E110" s="96">
        <f>SUM(F110:I110)</f>
        <v>0</v>
      </c>
      <c r="F110" s="96">
        <v>0</v>
      </c>
      <c r="G110" s="96">
        <v>0</v>
      </c>
      <c r="H110" s="96">
        <v>0</v>
      </c>
      <c r="I110" s="96">
        <v>0</v>
      </c>
      <c r="J110" s="50" t="s">
        <v>77</v>
      </c>
      <c r="K110" s="51"/>
      <c r="L110" s="51"/>
      <c r="M110" s="180"/>
    </row>
    <row r="111" spans="1:13" s="49" customFormat="1" ht="101.25">
      <c r="A111" s="214" t="s">
        <v>279</v>
      </c>
      <c r="B111" s="158" t="s">
        <v>314</v>
      </c>
      <c r="C111" s="213" t="s">
        <v>108</v>
      </c>
      <c r="D111" s="51" t="s">
        <v>7</v>
      </c>
      <c r="E111" s="96">
        <f>E112+E113+E114</f>
        <v>31868</v>
      </c>
      <c r="F111" s="96">
        <f t="shared" ref="F111:I111" si="68">F112+F113+F114</f>
        <v>31868</v>
      </c>
      <c r="G111" s="96">
        <f t="shared" si="68"/>
        <v>0</v>
      </c>
      <c r="H111" s="96">
        <f t="shared" si="68"/>
        <v>0</v>
      </c>
      <c r="I111" s="96">
        <f t="shared" si="68"/>
        <v>0</v>
      </c>
      <c r="J111" s="47" t="s">
        <v>256</v>
      </c>
      <c r="K111" s="51"/>
      <c r="L111" s="51"/>
      <c r="M111" s="178" t="s">
        <v>93</v>
      </c>
    </row>
    <row r="112" spans="1:13" s="49" customFormat="1" ht="13.5" customHeight="1">
      <c r="A112" s="214"/>
      <c r="B112" s="158"/>
      <c r="C112" s="213"/>
      <c r="D112" s="51">
        <v>2014</v>
      </c>
      <c r="E112" s="96">
        <f t="shared" ref="E112:E113" si="69">SUM(F112:I112)</f>
        <v>31868</v>
      </c>
      <c r="F112" s="96">
        <v>31868</v>
      </c>
      <c r="G112" s="96">
        <v>0</v>
      </c>
      <c r="H112" s="96">
        <v>0</v>
      </c>
      <c r="I112" s="96">
        <v>0</v>
      </c>
      <c r="J112" s="50" t="s">
        <v>58</v>
      </c>
      <c r="K112" s="51"/>
      <c r="L112" s="51"/>
      <c r="M112" s="179"/>
    </row>
    <row r="113" spans="1:13" s="49" customFormat="1" ht="13.5" customHeight="1">
      <c r="A113" s="214"/>
      <c r="B113" s="158"/>
      <c r="C113" s="213"/>
      <c r="D113" s="51">
        <v>2015</v>
      </c>
      <c r="E113" s="96">
        <f t="shared" si="69"/>
        <v>0</v>
      </c>
      <c r="F113" s="96">
        <v>0</v>
      </c>
      <c r="G113" s="96">
        <v>0</v>
      </c>
      <c r="H113" s="96">
        <v>0</v>
      </c>
      <c r="I113" s="96">
        <v>0</v>
      </c>
      <c r="J113" s="50" t="s">
        <v>77</v>
      </c>
      <c r="K113" s="51"/>
      <c r="L113" s="51"/>
      <c r="M113" s="179"/>
    </row>
    <row r="114" spans="1:13" s="49" customFormat="1" ht="13.5" customHeight="1">
      <c r="A114" s="214"/>
      <c r="B114" s="158"/>
      <c r="C114" s="213"/>
      <c r="D114" s="51">
        <v>2016</v>
      </c>
      <c r="E114" s="96">
        <f>SUM(F114:I114)</f>
        <v>0</v>
      </c>
      <c r="F114" s="96">
        <v>0</v>
      </c>
      <c r="G114" s="96">
        <v>0</v>
      </c>
      <c r="H114" s="96">
        <v>0</v>
      </c>
      <c r="I114" s="96">
        <v>0</v>
      </c>
      <c r="J114" s="50" t="s">
        <v>77</v>
      </c>
      <c r="K114" s="51"/>
      <c r="L114" s="51"/>
      <c r="M114" s="180"/>
    </row>
    <row r="115" spans="1:13" s="49" customFormat="1" ht="21" customHeight="1">
      <c r="A115" s="214" t="s">
        <v>315</v>
      </c>
      <c r="B115" s="158" t="s">
        <v>316</v>
      </c>
      <c r="C115" s="213" t="s">
        <v>108</v>
      </c>
      <c r="D115" s="51" t="s">
        <v>7</v>
      </c>
      <c r="E115" s="96">
        <f>E116+E117+E118</f>
        <v>28185.80111</v>
      </c>
      <c r="F115" s="96">
        <f t="shared" ref="F115:I115" si="70">F116+F117+F118</f>
        <v>28185.80111</v>
      </c>
      <c r="G115" s="96">
        <f t="shared" si="70"/>
        <v>0</v>
      </c>
      <c r="H115" s="96">
        <f t="shared" si="70"/>
        <v>0</v>
      </c>
      <c r="I115" s="96">
        <f t="shared" si="70"/>
        <v>0</v>
      </c>
      <c r="J115" s="47" t="s">
        <v>257</v>
      </c>
      <c r="K115" s="51"/>
      <c r="L115" s="51"/>
      <c r="M115" s="178" t="s">
        <v>93</v>
      </c>
    </row>
    <row r="116" spans="1:13" s="49" customFormat="1" ht="13.5" customHeight="1">
      <c r="A116" s="214"/>
      <c r="B116" s="158"/>
      <c r="C116" s="213"/>
      <c r="D116" s="51">
        <v>2014</v>
      </c>
      <c r="E116" s="101">
        <f t="shared" ref="E116:E117" si="71">SUM(F116:I116)</f>
        <v>28185.80111</v>
      </c>
      <c r="F116" s="101">
        <v>28185.80111</v>
      </c>
      <c r="G116" s="96">
        <v>0</v>
      </c>
      <c r="H116" s="96">
        <v>0</v>
      </c>
      <c r="I116" s="96">
        <v>0</v>
      </c>
      <c r="J116" s="50" t="s">
        <v>58</v>
      </c>
      <c r="K116" s="51"/>
      <c r="L116" s="51"/>
      <c r="M116" s="179"/>
    </row>
    <row r="117" spans="1:13" s="49" customFormat="1" ht="13.5" customHeight="1">
      <c r="A117" s="214"/>
      <c r="B117" s="158"/>
      <c r="C117" s="213"/>
      <c r="D117" s="51">
        <v>2015</v>
      </c>
      <c r="E117" s="96">
        <f t="shared" si="71"/>
        <v>0</v>
      </c>
      <c r="F117" s="96">
        <v>0</v>
      </c>
      <c r="G117" s="96">
        <v>0</v>
      </c>
      <c r="H117" s="96">
        <v>0</v>
      </c>
      <c r="I117" s="96">
        <v>0</v>
      </c>
      <c r="J117" s="50" t="s">
        <v>77</v>
      </c>
      <c r="K117" s="51"/>
      <c r="L117" s="51"/>
      <c r="M117" s="179"/>
    </row>
    <row r="118" spans="1:13" s="49" customFormat="1" ht="13.5" customHeight="1">
      <c r="A118" s="214"/>
      <c r="B118" s="158"/>
      <c r="C118" s="213"/>
      <c r="D118" s="51">
        <v>2016</v>
      </c>
      <c r="E118" s="96">
        <f>SUM(F118:I118)</f>
        <v>0</v>
      </c>
      <c r="F118" s="96">
        <v>0</v>
      </c>
      <c r="G118" s="96">
        <v>0</v>
      </c>
      <c r="H118" s="96">
        <v>0</v>
      </c>
      <c r="I118" s="96">
        <v>0</v>
      </c>
      <c r="J118" s="50" t="s">
        <v>77</v>
      </c>
      <c r="K118" s="51"/>
      <c r="L118" s="51"/>
      <c r="M118" s="180"/>
    </row>
    <row r="119" spans="1:13" s="49" customFormat="1" ht="78.75">
      <c r="A119" s="214" t="s">
        <v>317</v>
      </c>
      <c r="B119" s="158" t="s">
        <v>318</v>
      </c>
      <c r="C119" s="213" t="s">
        <v>108</v>
      </c>
      <c r="D119" s="51" t="s">
        <v>7</v>
      </c>
      <c r="E119" s="96">
        <f>E120+E121+E122</f>
        <v>33212.69672</v>
      </c>
      <c r="F119" s="96">
        <f t="shared" ref="F119:I119" si="72">F120+F121+F122</f>
        <v>33212.69672</v>
      </c>
      <c r="G119" s="96">
        <f t="shared" si="72"/>
        <v>0</v>
      </c>
      <c r="H119" s="96">
        <f t="shared" si="72"/>
        <v>0</v>
      </c>
      <c r="I119" s="96">
        <f t="shared" si="72"/>
        <v>0</v>
      </c>
      <c r="J119" s="47" t="s">
        <v>258</v>
      </c>
      <c r="K119" s="51"/>
      <c r="L119" s="51"/>
      <c r="M119" s="178" t="s">
        <v>93</v>
      </c>
    </row>
    <row r="120" spans="1:13" s="49" customFormat="1" ht="13.5" customHeight="1">
      <c r="A120" s="214"/>
      <c r="B120" s="158"/>
      <c r="C120" s="213"/>
      <c r="D120" s="51">
        <v>2014</v>
      </c>
      <c r="E120" s="101">
        <f t="shared" ref="E120:E121" si="73">SUM(F120:I120)</f>
        <v>33212.69672</v>
      </c>
      <c r="F120" s="101">
        <v>33212.69672</v>
      </c>
      <c r="G120" s="96">
        <v>0</v>
      </c>
      <c r="H120" s="96">
        <v>0</v>
      </c>
      <c r="I120" s="96">
        <v>0</v>
      </c>
      <c r="J120" s="50" t="s">
        <v>58</v>
      </c>
      <c r="K120" s="51"/>
      <c r="L120" s="51"/>
      <c r="M120" s="179"/>
    </row>
    <row r="121" spans="1:13" s="49" customFormat="1" ht="13.5" customHeight="1">
      <c r="A121" s="214"/>
      <c r="B121" s="158"/>
      <c r="C121" s="213"/>
      <c r="D121" s="51">
        <v>2015</v>
      </c>
      <c r="E121" s="96">
        <f t="shared" si="73"/>
        <v>0</v>
      </c>
      <c r="F121" s="96">
        <v>0</v>
      </c>
      <c r="G121" s="96">
        <v>0</v>
      </c>
      <c r="H121" s="96">
        <v>0</v>
      </c>
      <c r="I121" s="96">
        <v>0</v>
      </c>
      <c r="J121" s="50" t="s">
        <v>77</v>
      </c>
      <c r="K121" s="51"/>
      <c r="L121" s="51"/>
      <c r="M121" s="179"/>
    </row>
    <row r="122" spans="1:13" s="49" customFormat="1" ht="13.5" customHeight="1">
      <c r="A122" s="214"/>
      <c r="B122" s="158"/>
      <c r="C122" s="213"/>
      <c r="D122" s="51">
        <v>2016</v>
      </c>
      <c r="E122" s="96">
        <f>SUM(F122:I122)</f>
        <v>0</v>
      </c>
      <c r="F122" s="96">
        <v>0</v>
      </c>
      <c r="G122" s="96">
        <v>0</v>
      </c>
      <c r="H122" s="96">
        <v>0</v>
      </c>
      <c r="I122" s="96">
        <v>0</v>
      </c>
      <c r="J122" s="50" t="s">
        <v>77</v>
      </c>
      <c r="K122" s="51"/>
      <c r="L122" s="51"/>
      <c r="M122" s="180"/>
    </row>
    <row r="123" spans="1:13" s="16" customFormat="1" ht="14.25" customHeight="1">
      <c r="A123" s="155" t="s">
        <v>14</v>
      </c>
      <c r="B123" s="167" t="str">
        <f>'Пр2 Паспорт МП'!B24</f>
        <v>Подпрограмма МО ТР "Повышение эффективности бюджетных расходов муниципального образования Терский район на 2014 - 2016 годы"</v>
      </c>
      <c r="C123" s="227"/>
      <c r="D123" s="27" t="s">
        <v>7</v>
      </c>
      <c r="E123" s="107">
        <f t="shared" ref="E123:I126" si="74">E127+E155+E175+E195+E215+E239+E255</f>
        <v>12331.599999999999</v>
      </c>
      <c r="F123" s="107">
        <f t="shared" si="74"/>
        <v>8446.7999999999993</v>
      </c>
      <c r="G123" s="107">
        <f t="shared" si="74"/>
        <v>0</v>
      </c>
      <c r="H123" s="107">
        <f t="shared" si="74"/>
        <v>3884.8</v>
      </c>
      <c r="I123" s="107">
        <f t="shared" si="74"/>
        <v>0</v>
      </c>
      <c r="J123" s="230"/>
      <c r="K123" s="231"/>
      <c r="L123" s="232"/>
      <c r="M123" s="209"/>
    </row>
    <row r="124" spans="1:13" s="16" customFormat="1" ht="14.25" customHeight="1">
      <c r="A124" s="155"/>
      <c r="B124" s="167"/>
      <c r="C124" s="228"/>
      <c r="D124" s="27">
        <v>2014</v>
      </c>
      <c r="E124" s="107">
        <f t="shared" si="74"/>
        <v>10461.599999999999</v>
      </c>
      <c r="F124" s="107">
        <f t="shared" si="74"/>
        <v>8446.7999999999993</v>
      </c>
      <c r="G124" s="107">
        <f t="shared" si="74"/>
        <v>0</v>
      </c>
      <c r="H124" s="107">
        <f t="shared" si="74"/>
        <v>2014.8</v>
      </c>
      <c r="I124" s="107">
        <f t="shared" si="74"/>
        <v>0</v>
      </c>
      <c r="J124" s="233"/>
      <c r="K124" s="185"/>
      <c r="L124" s="234"/>
      <c r="M124" s="210"/>
    </row>
    <row r="125" spans="1:13" s="16" customFormat="1" ht="14.25" customHeight="1">
      <c r="A125" s="155"/>
      <c r="B125" s="167"/>
      <c r="C125" s="228"/>
      <c r="D125" s="27">
        <v>2015</v>
      </c>
      <c r="E125" s="107">
        <f t="shared" si="74"/>
        <v>935</v>
      </c>
      <c r="F125" s="107">
        <f t="shared" si="74"/>
        <v>0</v>
      </c>
      <c r="G125" s="107">
        <f t="shared" si="74"/>
        <v>0</v>
      </c>
      <c r="H125" s="107">
        <f t="shared" si="74"/>
        <v>935</v>
      </c>
      <c r="I125" s="107">
        <f t="shared" si="74"/>
        <v>0</v>
      </c>
      <c r="J125" s="233"/>
      <c r="K125" s="185"/>
      <c r="L125" s="234"/>
      <c r="M125" s="210"/>
    </row>
    <row r="126" spans="1:13" s="16" customFormat="1" ht="14.25" customHeight="1">
      <c r="A126" s="155"/>
      <c r="B126" s="167"/>
      <c r="C126" s="229"/>
      <c r="D126" s="27">
        <v>2016</v>
      </c>
      <c r="E126" s="107">
        <f t="shared" si="74"/>
        <v>935</v>
      </c>
      <c r="F126" s="107">
        <f t="shared" si="74"/>
        <v>0</v>
      </c>
      <c r="G126" s="107">
        <f t="shared" si="74"/>
        <v>0</v>
      </c>
      <c r="H126" s="107">
        <f t="shared" si="74"/>
        <v>935</v>
      </c>
      <c r="I126" s="107">
        <f t="shared" si="74"/>
        <v>0</v>
      </c>
      <c r="J126" s="235"/>
      <c r="K126" s="236"/>
      <c r="L126" s="237"/>
      <c r="M126" s="211"/>
    </row>
    <row r="127" spans="1:13" s="16" customFormat="1" ht="14.25" customHeight="1">
      <c r="A127" s="160" t="s">
        <v>15</v>
      </c>
      <c r="B127" s="156" t="s">
        <v>125</v>
      </c>
      <c r="C127" s="158"/>
      <c r="D127" s="24" t="s">
        <v>7</v>
      </c>
      <c r="E127" s="94">
        <f>E131</f>
        <v>0</v>
      </c>
      <c r="F127" s="94">
        <f t="shared" ref="F127:I127" si="75">F131</f>
        <v>0</v>
      </c>
      <c r="G127" s="94">
        <f t="shared" si="75"/>
        <v>0</v>
      </c>
      <c r="H127" s="94">
        <f t="shared" si="75"/>
        <v>0</v>
      </c>
      <c r="I127" s="94">
        <f t="shared" si="75"/>
        <v>0</v>
      </c>
      <c r="J127" s="230"/>
      <c r="K127" s="231"/>
      <c r="L127" s="232"/>
      <c r="M127" s="209"/>
    </row>
    <row r="128" spans="1:13" s="16" customFormat="1" ht="11.25" customHeight="1">
      <c r="A128" s="161"/>
      <c r="B128" s="157"/>
      <c r="C128" s="158"/>
      <c r="D128" s="24">
        <v>2014</v>
      </c>
      <c r="E128" s="94">
        <f t="shared" ref="E128:I130" si="76">E132</f>
        <v>0</v>
      </c>
      <c r="F128" s="94">
        <f t="shared" si="76"/>
        <v>0</v>
      </c>
      <c r="G128" s="94">
        <f t="shared" si="76"/>
        <v>0</v>
      </c>
      <c r="H128" s="94">
        <f t="shared" si="76"/>
        <v>0</v>
      </c>
      <c r="I128" s="94">
        <f t="shared" si="76"/>
        <v>0</v>
      </c>
      <c r="J128" s="233"/>
      <c r="K128" s="185"/>
      <c r="L128" s="234"/>
      <c r="M128" s="210"/>
    </row>
    <row r="129" spans="1:13" s="16" customFormat="1" ht="11.25" customHeight="1">
      <c r="A129" s="161"/>
      <c r="B129" s="157"/>
      <c r="C129" s="158"/>
      <c r="D129" s="24">
        <v>2015</v>
      </c>
      <c r="E129" s="94">
        <f t="shared" si="76"/>
        <v>0</v>
      </c>
      <c r="F129" s="94">
        <f t="shared" si="76"/>
        <v>0</v>
      </c>
      <c r="G129" s="94">
        <f t="shared" si="76"/>
        <v>0</v>
      </c>
      <c r="H129" s="94">
        <f t="shared" si="76"/>
        <v>0</v>
      </c>
      <c r="I129" s="94">
        <f t="shared" si="76"/>
        <v>0</v>
      </c>
      <c r="J129" s="233"/>
      <c r="K129" s="185"/>
      <c r="L129" s="234"/>
      <c r="M129" s="210"/>
    </row>
    <row r="130" spans="1:13" s="16" customFormat="1" ht="11.25" customHeight="1">
      <c r="A130" s="162"/>
      <c r="B130" s="157"/>
      <c r="C130" s="158"/>
      <c r="D130" s="24">
        <v>2016</v>
      </c>
      <c r="E130" s="94">
        <f t="shared" si="76"/>
        <v>0</v>
      </c>
      <c r="F130" s="94">
        <f t="shared" si="76"/>
        <v>0</v>
      </c>
      <c r="G130" s="94">
        <f t="shared" si="76"/>
        <v>0</v>
      </c>
      <c r="H130" s="94">
        <f t="shared" si="76"/>
        <v>0</v>
      </c>
      <c r="I130" s="94">
        <f t="shared" si="76"/>
        <v>0</v>
      </c>
      <c r="J130" s="235"/>
      <c r="K130" s="236"/>
      <c r="L130" s="237"/>
      <c r="M130" s="211"/>
    </row>
    <row r="131" spans="1:13" s="16" customFormat="1">
      <c r="A131" s="155" t="s">
        <v>62</v>
      </c>
      <c r="B131" s="158" t="s">
        <v>126</v>
      </c>
      <c r="C131" s="158" t="s">
        <v>108</v>
      </c>
      <c r="D131" s="24" t="s">
        <v>7</v>
      </c>
      <c r="E131" s="94">
        <f>SUM(F131:I131)</f>
        <v>0</v>
      </c>
      <c r="F131" s="94">
        <f t="shared" ref="F131:I131" si="77">F135+F139+F143+F147+F151</f>
        <v>0</v>
      </c>
      <c r="G131" s="94">
        <f t="shared" si="77"/>
        <v>0</v>
      </c>
      <c r="H131" s="94">
        <f t="shared" si="77"/>
        <v>0</v>
      </c>
      <c r="I131" s="94">
        <f t="shared" si="77"/>
        <v>0</v>
      </c>
      <c r="J131" s="218" t="s">
        <v>182</v>
      </c>
      <c r="K131" s="219"/>
      <c r="L131" s="220"/>
      <c r="M131" s="171" t="s">
        <v>183</v>
      </c>
    </row>
    <row r="132" spans="1:13" s="16" customFormat="1">
      <c r="A132" s="155"/>
      <c r="B132" s="158"/>
      <c r="C132" s="158"/>
      <c r="D132" s="24">
        <v>2014</v>
      </c>
      <c r="E132" s="94">
        <f>SUM(F132:I133)</f>
        <v>0</v>
      </c>
      <c r="F132" s="94">
        <f t="shared" ref="F132:I134" si="78">F136+F140+F144+F148+F152</f>
        <v>0</v>
      </c>
      <c r="G132" s="94">
        <f t="shared" si="78"/>
        <v>0</v>
      </c>
      <c r="H132" s="94">
        <f t="shared" si="78"/>
        <v>0</v>
      </c>
      <c r="I132" s="94">
        <f t="shared" si="78"/>
        <v>0</v>
      </c>
      <c r="J132" s="221"/>
      <c r="K132" s="222"/>
      <c r="L132" s="223"/>
      <c r="M132" s="171"/>
    </row>
    <row r="133" spans="1:13" s="16" customFormat="1" ht="13.5" customHeight="1">
      <c r="A133" s="155"/>
      <c r="B133" s="158"/>
      <c r="C133" s="158"/>
      <c r="D133" s="24">
        <v>2015</v>
      </c>
      <c r="E133" s="94">
        <f t="shared" ref="E133:E134" si="79">SUM(F133:I134)</f>
        <v>0</v>
      </c>
      <c r="F133" s="94">
        <f t="shared" si="78"/>
        <v>0</v>
      </c>
      <c r="G133" s="94">
        <f t="shared" si="78"/>
        <v>0</v>
      </c>
      <c r="H133" s="94">
        <f t="shared" si="78"/>
        <v>0</v>
      </c>
      <c r="I133" s="94">
        <f t="shared" si="78"/>
        <v>0</v>
      </c>
      <c r="J133" s="221"/>
      <c r="K133" s="222"/>
      <c r="L133" s="223"/>
      <c r="M133" s="171"/>
    </row>
    <row r="134" spans="1:13" s="16" customFormat="1" ht="31.5" customHeight="1">
      <c r="A134" s="155"/>
      <c r="B134" s="158"/>
      <c r="C134" s="158"/>
      <c r="D134" s="24">
        <v>2016</v>
      </c>
      <c r="E134" s="94">
        <f t="shared" si="79"/>
        <v>0</v>
      </c>
      <c r="F134" s="94">
        <f t="shared" si="78"/>
        <v>0</v>
      </c>
      <c r="G134" s="94">
        <f t="shared" si="78"/>
        <v>0</v>
      </c>
      <c r="H134" s="94">
        <f t="shared" si="78"/>
        <v>0</v>
      </c>
      <c r="I134" s="94">
        <f t="shared" si="78"/>
        <v>0</v>
      </c>
      <c r="J134" s="224"/>
      <c r="K134" s="225"/>
      <c r="L134" s="223"/>
      <c r="M134" s="171"/>
    </row>
    <row r="135" spans="1:13" s="16" customFormat="1" ht="33.75">
      <c r="A135" s="155" t="s">
        <v>25</v>
      </c>
      <c r="B135" s="158" t="s">
        <v>127</v>
      </c>
      <c r="C135" s="158" t="s">
        <v>109</v>
      </c>
      <c r="D135" s="24" t="s">
        <v>7</v>
      </c>
      <c r="E135" s="95">
        <f>SUM(E136:E138)</f>
        <v>0</v>
      </c>
      <c r="F135" s="95">
        <f t="shared" ref="F135:I135" si="80">SUM(F136:F138)</f>
        <v>0</v>
      </c>
      <c r="G135" s="95">
        <f t="shared" si="80"/>
        <v>0</v>
      </c>
      <c r="H135" s="95">
        <f t="shared" si="80"/>
        <v>0</v>
      </c>
      <c r="I135" s="95">
        <f t="shared" si="80"/>
        <v>0</v>
      </c>
      <c r="J135" s="24" t="s">
        <v>177</v>
      </c>
      <c r="K135" s="42"/>
      <c r="L135" s="26"/>
      <c r="M135" s="247" t="s">
        <v>184</v>
      </c>
    </row>
    <row r="136" spans="1:13" s="16" customFormat="1" ht="14.25" customHeight="1">
      <c r="A136" s="155"/>
      <c r="B136" s="158"/>
      <c r="C136" s="158"/>
      <c r="D136" s="24">
        <v>2014</v>
      </c>
      <c r="E136" s="95">
        <f>SUM(G136:H136)</f>
        <v>0</v>
      </c>
      <c r="F136" s="96">
        <v>0</v>
      </c>
      <c r="G136" s="95">
        <v>0</v>
      </c>
      <c r="H136" s="95">
        <v>0</v>
      </c>
      <c r="I136" s="94">
        <v>0</v>
      </c>
      <c r="J136" s="40" t="s">
        <v>61</v>
      </c>
      <c r="K136" s="42"/>
      <c r="L136" s="26"/>
      <c r="M136" s="247"/>
    </row>
    <row r="137" spans="1:13" s="16" customFormat="1">
      <c r="A137" s="155"/>
      <c r="B137" s="158"/>
      <c r="C137" s="158"/>
      <c r="D137" s="24">
        <v>2015</v>
      </c>
      <c r="E137" s="95">
        <f>SUM(G137:H137)</f>
        <v>0</v>
      </c>
      <c r="F137" s="96">
        <v>0</v>
      </c>
      <c r="G137" s="95">
        <v>0</v>
      </c>
      <c r="H137" s="95">
        <v>0</v>
      </c>
      <c r="I137" s="94">
        <v>0</v>
      </c>
      <c r="J137" s="40" t="s">
        <v>61</v>
      </c>
      <c r="K137" s="42"/>
      <c r="L137" s="26"/>
      <c r="M137" s="247"/>
    </row>
    <row r="138" spans="1:13" s="16" customFormat="1" ht="12.75" customHeight="1">
      <c r="A138" s="155"/>
      <c r="B138" s="158"/>
      <c r="C138" s="158"/>
      <c r="D138" s="24">
        <v>2016</v>
      </c>
      <c r="E138" s="95">
        <f>SUM(G138:H138)</f>
        <v>0</v>
      </c>
      <c r="F138" s="96">
        <v>0</v>
      </c>
      <c r="G138" s="95">
        <v>0</v>
      </c>
      <c r="H138" s="95">
        <v>0</v>
      </c>
      <c r="I138" s="94">
        <v>0</v>
      </c>
      <c r="J138" s="40" t="s">
        <v>61</v>
      </c>
      <c r="K138" s="42"/>
      <c r="L138" s="26"/>
      <c r="M138" s="247"/>
    </row>
    <row r="139" spans="1:13" s="16" customFormat="1" ht="78.75">
      <c r="A139" s="155" t="s">
        <v>128</v>
      </c>
      <c r="B139" s="158" t="s">
        <v>281</v>
      </c>
      <c r="C139" s="158" t="s">
        <v>109</v>
      </c>
      <c r="D139" s="24" t="s">
        <v>7</v>
      </c>
      <c r="E139" s="95">
        <f>SUM(E140:E142)</f>
        <v>0</v>
      </c>
      <c r="F139" s="95">
        <f t="shared" ref="F139:I139" si="81">SUM(F140:F142)</f>
        <v>0</v>
      </c>
      <c r="G139" s="95">
        <f t="shared" si="81"/>
        <v>0</v>
      </c>
      <c r="H139" s="95">
        <f t="shared" si="81"/>
        <v>0</v>
      </c>
      <c r="I139" s="95">
        <f t="shared" si="81"/>
        <v>0</v>
      </c>
      <c r="J139" s="41" t="s">
        <v>297</v>
      </c>
      <c r="K139" s="43"/>
      <c r="L139" s="26"/>
      <c r="M139" s="171" t="s">
        <v>184</v>
      </c>
    </row>
    <row r="140" spans="1:13" s="16" customFormat="1">
      <c r="A140" s="155"/>
      <c r="B140" s="158"/>
      <c r="C140" s="158"/>
      <c r="D140" s="24">
        <v>2014</v>
      </c>
      <c r="E140" s="95">
        <f>SUM(F140:I140)</f>
        <v>0</v>
      </c>
      <c r="F140" s="96">
        <v>0</v>
      </c>
      <c r="G140" s="95">
        <v>0</v>
      </c>
      <c r="H140" s="95">
        <v>0</v>
      </c>
      <c r="I140" s="94">
        <v>0</v>
      </c>
      <c r="J140" s="41" t="s">
        <v>296</v>
      </c>
      <c r="K140" s="43"/>
      <c r="L140" s="26"/>
      <c r="M140" s="171"/>
    </row>
    <row r="141" spans="1:13" s="16" customFormat="1">
      <c r="A141" s="155"/>
      <c r="B141" s="158"/>
      <c r="C141" s="158"/>
      <c r="D141" s="24">
        <v>2015</v>
      </c>
      <c r="E141" s="95">
        <f t="shared" ref="E141:E142" si="82">SUM(F141:I141)</f>
        <v>0</v>
      </c>
      <c r="F141" s="96">
        <v>0</v>
      </c>
      <c r="G141" s="95">
        <v>0</v>
      </c>
      <c r="H141" s="95">
        <v>0</v>
      </c>
      <c r="I141" s="94">
        <v>0</v>
      </c>
      <c r="J141" s="41" t="s">
        <v>296</v>
      </c>
      <c r="K141" s="43"/>
      <c r="L141" s="26"/>
      <c r="M141" s="171"/>
    </row>
    <row r="142" spans="1:13" s="16" customFormat="1">
      <c r="A142" s="155"/>
      <c r="B142" s="158"/>
      <c r="C142" s="158"/>
      <c r="D142" s="24">
        <v>2016</v>
      </c>
      <c r="E142" s="95">
        <f t="shared" si="82"/>
        <v>0</v>
      </c>
      <c r="F142" s="96">
        <v>0</v>
      </c>
      <c r="G142" s="95">
        <v>0</v>
      </c>
      <c r="H142" s="95">
        <v>0</v>
      </c>
      <c r="I142" s="94">
        <v>0</v>
      </c>
      <c r="J142" s="41" t="s">
        <v>296</v>
      </c>
      <c r="K142" s="43"/>
      <c r="L142" s="26"/>
      <c r="M142" s="171"/>
    </row>
    <row r="143" spans="1:13" s="16" customFormat="1" ht="22.5">
      <c r="A143" s="155" t="s">
        <v>129</v>
      </c>
      <c r="B143" s="158" t="s">
        <v>130</v>
      </c>
      <c r="C143" s="163" t="s">
        <v>110</v>
      </c>
      <c r="D143" s="24" t="s">
        <v>7</v>
      </c>
      <c r="E143" s="95">
        <f>SUM(E144:E146)</f>
        <v>0</v>
      </c>
      <c r="F143" s="95">
        <f t="shared" ref="F143:I143" si="83">SUM(F144:F146)</f>
        <v>0</v>
      </c>
      <c r="G143" s="95">
        <f t="shared" si="83"/>
        <v>0</v>
      </c>
      <c r="H143" s="95">
        <f t="shared" si="83"/>
        <v>0</v>
      </c>
      <c r="I143" s="95">
        <f t="shared" si="83"/>
        <v>0</v>
      </c>
      <c r="J143" s="41" t="s">
        <v>179</v>
      </c>
      <c r="K143" s="43"/>
      <c r="L143" s="26"/>
      <c r="M143" s="247" t="s">
        <v>185</v>
      </c>
    </row>
    <row r="144" spans="1:13" s="16" customFormat="1">
      <c r="A144" s="155"/>
      <c r="B144" s="158"/>
      <c r="C144" s="164"/>
      <c r="D144" s="24">
        <v>2014</v>
      </c>
      <c r="E144" s="95">
        <f>SUM(G144:H144)</f>
        <v>0</v>
      </c>
      <c r="F144" s="96">
        <v>0</v>
      </c>
      <c r="G144" s="95">
        <v>0</v>
      </c>
      <c r="H144" s="95">
        <v>0</v>
      </c>
      <c r="I144" s="94">
        <v>0</v>
      </c>
      <c r="J144" s="41" t="s">
        <v>58</v>
      </c>
      <c r="K144" s="43"/>
      <c r="L144" s="26"/>
      <c r="M144" s="247"/>
    </row>
    <row r="145" spans="1:13" s="16" customFormat="1">
      <c r="A145" s="155"/>
      <c r="B145" s="158"/>
      <c r="C145" s="164"/>
      <c r="D145" s="24">
        <v>2015</v>
      </c>
      <c r="E145" s="95">
        <f>SUM(G145:H145)</f>
        <v>0</v>
      </c>
      <c r="F145" s="96">
        <v>0</v>
      </c>
      <c r="G145" s="95">
        <v>0</v>
      </c>
      <c r="H145" s="95">
        <v>0</v>
      </c>
      <c r="I145" s="94">
        <v>0</v>
      </c>
      <c r="J145" s="41" t="s">
        <v>58</v>
      </c>
      <c r="K145" s="43"/>
      <c r="L145" s="26"/>
      <c r="M145" s="247"/>
    </row>
    <row r="146" spans="1:13" s="16" customFormat="1">
      <c r="A146" s="155"/>
      <c r="B146" s="158"/>
      <c r="C146" s="165"/>
      <c r="D146" s="24">
        <v>2016</v>
      </c>
      <c r="E146" s="95">
        <f>SUM(G146:H146)</f>
        <v>0</v>
      </c>
      <c r="F146" s="96">
        <v>0</v>
      </c>
      <c r="G146" s="95">
        <v>0</v>
      </c>
      <c r="H146" s="95">
        <v>0</v>
      </c>
      <c r="I146" s="94">
        <v>0</v>
      </c>
      <c r="J146" s="41" t="s">
        <v>58</v>
      </c>
      <c r="K146" s="43"/>
      <c r="L146" s="26"/>
      <c r="M146" s="247"/>
    </row>
    <row r="147" spans="1:13" s="16" customFormat="1">
      <c r="A147" s="155" t="s">
        <v>131</v>
      </c>
      <c r="B147" s="158" t="s">
        <v>132</v>
      </c>
      <c r="C147" s="163" t="s">
        <v>111</v>
      </c>
      <c r="D147" s="24" t="s">
        <v>7</v>
      </c>
      <c r="E147" s="95">
        <f>SUM(E148:E150)</f>
        <v>0</v>
      </c>
      <c r="F147" s="95">
        <f t="shared" ref="F147:I147" si="84">SUM(F148:F150)</f>
        <v>0</v>
      </c>
      <c r="G147" s="95">
        <f t="shared" si="84"/>
        <v>0</v>
      </c>
      <c r="H147" s="95">
        <f t="shared" si="84"/>
        <v>0</v>
      </c>
      <c r="I147" s="95">
        <f t="shared" si="84"/>
        <v>0</v>
      </c>
      <c r="J147" s="41" t="s">
        <v>180</v>
      </c>
      <c r="K147" s="43"/>
      <c r="L147" s="26"/>
      <c r="M147" s="247" t="s">
        <v>86</v>
      </c>
    </row>
    <row r="148" spans="1:13" s="16" customFormat="1">
      <c r="A148" s="155"/>
      <c r="B148" s="158"/>
      <c r="C148" s="164"/>
      <c r="D148" s="24">
        <v>2014</v>
      </c>
      <c r="E148" s="95">
        <f>SUM(G148:H148)</f>
        <v>0</v>
      </c>
      <c r="F148" s="96">
        <v>0</v>
      </c>
      <c r="G148" s="95">
        <v>0</v>
      </c>
      <c r="H148" s="95">
        <v>0</v>
      </c>
      <c r="I148" s="94">
        <v>0</v>
      </c>
      <c r="J148" s="41" t="s">
        <v>58</v>
      </c>
      <c r="K148" s="43"/>
      <c r="L148" s="26"/>
      <c r="M148" s="247"/>
    </row>
    <row r="149" spans="1:13" s="16" customFormat="1">
      <c r="A149" s="155"/>
      <c r="B149" s="158"/>
      <c r="C149" s="164"/>
      <c r="D149" s="24">
        <v>2015</v>
      </c>
      <c r="E149" s="95">
        <f>SUM(G149:H149)</f>
        <v>0</v>
      </c>
      <c r="F149" s="96">
        <v>0</v>
      </c>
      <c r="G149" s="95">
        <v>0</v>
      </c>
      <c r="H149" s="95">
        <v>0</v>
      </c>
      <c r="I149" s="94">
        <v>0</v>
      </c>
      <c r="J149" s="41" t="s">
        <v>58</v>
      </c>
      <c r="K149" s="43"/>
      <c r="L149" s="26"/>
      <c r="M149" s="247"/>
    </row>
    <row r="150" spans="1:13" s="16" customFormat="1">
      <c r="A150" s="155"/>
      <c r="B150" s="158"/>
      <c r="C150" s="165"/>
      <c r="D150" s="24">
        <v>2016</v>
      </c>
      <c r="E150" s="95">
        <f>SUM(G150:H150)</f>
        <v>0</v>
      </c>
      <c r="F150" s="96">
        <v>0</v>
      </c>
      <c r="G150" s="95">
        <v>0</v>
      </c>
      <c r="H150" s="95">
        <v>0</v>
      </c>
      <c r="I150" s="94">
        <v>0</v>
      </c>
      <c r="J150" s="41" t="s">
        <v>58</v>
      </c>
      <c r="K150" s="43"/>
      <c r="L150" s="26"/>
      <c r="M150" s="247"/>
    </row>
    <row r="151" spans="1:13" s="16" customFormat="1" ht="56.25">
      <c r="A151" s="155" t="s">
        <v>133</v>
      </c>
      <c r="B151" s="158" t="s">
        <v>134</v>
      </c>
      <c r="C151" s="163" t="s">
        <v>112</v>
      </c>
      <c r="D151" s="24" t="s">
        <v>7</v>
      </c>
      <c r="E151" s="95">
        <f>SUM(E152:E154)</f>
        <v>0</v>
      </c>
      <c r="F151" s="95">
        <f t="shared" ref="F151:I151" si="85">SUM(F152:F154)</f>
        <v>0</v>
      </c>
      <c r="G151" s="95">
        <f t="shared" si="85"/>
        <v>0</v>
      </c>
      <c r="H151" s="95">
        <f t="shared" si="85"/>
        <v>0</v>
      </c>
      <c r="I151" s="95">
        <f t="shared" si="85"/>
        <v>0</v>
      </c>
      <c r="J151" s="41" t="s">
        <v>181</v>
      </c>
      <c r="K151" s="43"/>
      <c r="L151" s="26"/>
      <c r="M151" s="247" t="s">
        <v>86</v>
      </c>
    </row>
    <row r="152" spans="1:13" s="16" customFormat="1" ht="15.75" customHeight="1">
      <c r="A152" s="155"/>
      <c r="B152" s="158"/>
      <c r="C152" s="164"/>
      <c r="D152" s="24">
        <v>2014</v>
      </c>
      <c r="E152" s="95">
        <f>SUM(G152:H152)</f>
        <v>0</v>
      </c>
      <c r="F152" s="96">
        <v>0</v>
      </c>
      <c r="G152" s="95">
        <v>0</v>
      </c>
      <c r="H152" s="95">
        <v>0</v>
      </c>
      <c r="I152" s="94">
        <v>0</v>
      </c>
      <c r="J152" s="41" t="s">
        <v>58</v>
      </c>
      <c r="K152" s="43"/>
      <c r="L152" s="26"/>
      <c r="M152" s="247"/>
    </row>
    <row r="153" spans="1:13" s="16" customFormat="1">
      <c r="A153" s="155"/>
      <c r="B153" s="158"/>
      <c r="C153" s="164"/>
      <c r="D153" s="24">
        <v>2015</v>
      </c>
      <c r="E153" s="95">
        <f>SUM(G153:H153)</f>
        <v>0</v>
      </c>
      <c r="F153" s="96">
        <v>0</v>
      </c>
      <c r="G153" s="95">
        <v>0</v>
      </c>
      <c r="H153" s="95">
        <v>0</v>
      </c>
      <c r="I153" s="94">
        <v>0</v>
      </c>
      <c r="J153" s="41" t="s">
        <v>58</v>
      </c>
      <c r="K153" s="43"/>
      <c r="L153" s="26"/>
      <c r="M153" s="247"/>
    </row>
    <row r="154" spans="1:13" s="16" customFormat="1">
      <c r="A154" s="155"/>
      <c r="B154" s="158"/>
      <c r="C154" s="165"/>
      <c r="D154" s="24">
        <v>2016</v>
      </c>
      <c r="E154" s="95">
        <f>SUM(G154:H154)</f>
        <v>0</v>
      </c>
      <c r="F154" s="96">
        <v>0</v>
      </c>
      <c r="G154" s="95">
        <v>0</v>
      </c>
      <c r="H154" s="95">
        <v>0</v>
      </c>
      <c r="I154" s="94">
        <v>0</v>
      </c>
      <c r="J154" s="41" t="s">
        <v>58</v>
      </c>
      <c r="K154" s="43"/>
      <c r="L154" s="26"/>
      <c r="M154" s="247"/>
    </row>
    <row r="155" spans="1:13" s="16" customFormat="1" ht="15" customHeight="1">
      <c r="A155" s="155" t="s">
        <v>56</v>
      </c>
      <c r="B155" s="156" t="s">
        <v>135</v>
      </c>
      <c r="C155" s="158"/>
      <c r="D155" s="24" t="s">
        <v>7</v>
      </c>
      <c r="E155" s="94">
        <f>E159</f>
        <v>0</v>
      </c>
      <c r="F155" s="94">
        <f t="shared" ref="F155:I155" si="86">F159</f>
        <v>0</v>
      </c>
      <c r="G155" s="94">
        <f t="shared" si="86"/>
        <v>0</v>
      </c>
      <c r="H155" s="94">
        <f t="shared" si="86"/>
        <v>0</v>
      </c>
      <c r="I155" s="94">
        <f t="shared" si="86"/>
        <v>0</v>
      </c>
      <c r="J155" s="230"/>
      <c r="K155" s="231"/>
      <c r="L155" s="232"/>
      <c r="M155" s="209"/>
    </row>
    <row r="156" spans="1:13" s="16" customFormat="1">
      <c r="A156" s="155"/>
      <c r="B156" s="157"/>
      <c r="C156" s="158"/>
      <c r="D156" s="24">
        <v>2014</v>
      </c>
      <c r="E156" s="94">
        <f t="shared" ref="E156:I158" si="87">E160</f>
        <v>0</v>
      </c>
      <c r="F156" s="94">
        <f t="shared" si="87"/>
        <v>0</v>
      </c>
      <c r="G156" s="94">
        <f t="shared" si="87"/>
        <v>0</v>
      </c>
      <c r="H156" s="94">
        <f t="shared" si="87"/>
        <v>0</v>
      </c>
      <c r="I156" s="94">
        <f t="shared" si="87"/>
        <v>0</v>
      </c>
      <c r="J156" s="233"/>
      <c r="K156" s="185"/>
      <c r="L156" s="234"/>
      <c r="M156" s="210"/>
    </row>
    <row r="157" spans="1:13" s="16" customFormat="1">
      <c r="A157" s="155"/>
      <c r="B157" s="157"/>
      <c r="C157" s="158"/>
      <c r="D157" s="24">
        <v>2015</v>
      </c>
      <c r="E157" s="94">
        <f t="shared" si="87"/>
        <v>0</v>
      </c>
      <c r="F157" s="94">
        <f t="shared" si="87"/>
        <v>0</v>
      </c>
      <c r="G157" s="94">
        <f t="shared" si="87"/>
        <v>0</v>
      </c>
      <c r="H157" s="94">
        <f t="shared" si="87"/>
        <v>0</v>
      </c>
      <c r="I157" s="94">
        <f t="shared" si="87"/>
        <v>0</v>
      </c>
      <c r="J157" s="233"/>
      <c r="K157" s="185"/>
      <c r="L157" s="234"/>
      <c r="M157" s="210"/>
    </row>
    <row r="158" spans="1:13" s="16" customFormat="1">
      <c r="A158" s="155"/>
      <c r="B158" s="157"/>
      <c r="C158" s="158"/>
      <c r="D158" s="24">
        <v>2016</v>
      </c>
      <c r="E158" s="94">
        <f t="shared" si="87"/>
        <v>0</v>
      </c>
      <c r="F158" s="94">
        <f t="shared" si="87"/>
        <v>0</v>
      </c>
      <c r="G158" s="94">
        <f t="shared" si="87"/>
        <v>0</v>
      </c>
      <c r="H158" s="94">
        <f t="shared" si="87"/>
        <v>0</v>
      </c>
      <c r="I158" s="94">
        <f t="shared" si="87"/>
        <v>0</v>
      </c>
      <c r="J158" s="235"/>
      <c r="K158" s="236"/>
      <c r="L158" s="237"/>
      <c r="M158" s="211"/>
    </row>
    <row r="159" spans="1:13" s="16" customFormat="1">
      <c r="A159" s="155" t="s">
        <v>57</v>
      </c>
      <c r="B159" s="158" t="s">
        <v>136</v>
      </c>
      <c r="C159" s="158" t="s">
        <v>108</v>
      </c>
      <c r="D159" s="24" t="s">
        <v>7</v>
      </c>
      <c r="E159" s="94">
        <f>E163+E167+E171</f>
        <v>0</v>
      </c>
      <c r="F159" s="94">
        <f t="shared" ref="F159:I159" si="88">F163+F167+F171</f>
        <v>0</v>
      </c>
      <c r="G159" s="94">
        <f t="shared" si="88"/>
        <v>0</v>
      </c>
      <c r="H159" s="94">
        <f t="shared" si="88"/>
        <v>0</v>
      </c>
      <c r="I159" s="94">
        <f t="shared" si="88"/>
        <v>0</v>
      </c>
      <c r="J159" s="230" t="s">
        <v>186</v>
      </c>
      <c r="K159" s="231"/>
      <c r="L159" s="232"/>
      <c r="M159" s="171" t="s">
        <v>187</v>
      </c>
    </row>
    <row r="160" spans="1:13" s="16" customFormat="1">
      <c r="A160" s="155"/>
      <c r="B160" s="158"/>
      <c r="C160" s="158"/>
      <c r="D160" s="24">
        <v>2014</v>
      </c>
      <c r="E160" s="94">
        <f t="shared" ref="E160:I162" si="89">E164+E168+E172</f>
        <v>0</v>
      </c>
      <c r="F160" s="94">
        <f t="shared" si="89"/>
        <v>0</v>
      </c>
      <c r="G160" s="94">
        <f t="shared" si="89"/>
        <v>0</v>
      </c>
      <c r="H160" s="94">
        <f t="shared" si="89"/>
        <v>0</v>
      </c>
      <c r="I160" s="94">
        <f t="shared" si="89"/>
        <v>0</v>
      </c>
      <c r="J160" s="233"/>
      <c r="K160" s="185"/>
      <c r="L160" s="234"/>
      <c r="M160" s="171"/>
    </row>
    <row r="161" spans="1:13" s="16" customFormat="1">
      <c r="A161" s="155"/>
      <c r="B161" s="158"/>
      <c r="C161" s="158"/>
      <c r="D161" s="24">
        <v>2015</v>
      </c>
      <c r="E161" s="94">
        <f t="shared" si="89"/>
        <v>0</v>
      </c>
      <c r="F161" s="94">
        <f t="shared" si="89"/>
        <v>0</v>
      </c>
      <c r="G161" s="94">
        <f t="shared" si="89"/>
        <v>0</v>
      </c>
      <c r="H161" s="94">
        <f t="shared" si="89"/>
        <v>0</v>
      </c>
      <c r="I161" s="94">
        <f t="shared" si="89"/>
        <v>0</v>
      </c>
      <c r="J161" s="233"/>
      <c r="K161" s="185"/>
      <c r="L161" s="234"/>
      <c r="M161" s="171"/>
    </row>
    <row r="162" spans="1:13" s="16" customFormat="1">
      <c r="A162" s="155"/>
      <c r="B162" s="158"/>
      <c r="C162" s="158"/>
      <c r="D162" s="24">
        <v>2016</v>
      </c>
      <c r="E162" s="94">
        <f t="shared" si="89"/>
        <v>0</v>
      </c>
      <c r="F162" s="94">
        <f t="shared" si="89"/>
        <v>0</v>
      </c>
      <c r="G162" s="94">
        <f t="shared" si="89"/>
        <v>0</v>
      </c>
      <c r="H162" s="94">
        <f t="shared" si="89"/>
        <v>0</v>
      </c>
      <c r="I162" s="94">
        <f t="shared" si="89"/>
        <v>0</v>
      </c>
      <c r="J162" s="235"/>
      <c r="K162" s="236"/>
      <c r="L162" s="237"/>
      <c r="M162" s="171"/>
    </row>
    <row r="163" spans="1:13" s="16" customFormat="1" ht="22.5">
      <c r="A163" s="155" t="s">
        <v>63</v>
      </c>
      <c r="B163" s="158" t="s">
        <v>137</v>
      </c>
      <c r="C163" s="158" t="s">
        <v>113</v>
      </c>
      <c r="D163" s="24" t="s">
        <v>7</v>
      </c>
      <c r="E163" s="94">
        <f>SUM(E164:E166)</f>
        <v>0</v>
      </c>
      <c r="F163" s="94">
        <f t="shared" ref="F163:I163" si="90">SUM(F164:F166)</f>
        <v>0</v>
      </c>
      <c r="G163" s="94">
        <f t="shared" si="90"/>
        <v>0</v>
      </c>
      <c r="H163" s="94">
        <f t="shared" si="90"/>
        <v>0</v>
      </c>
      <c r="I163" s="94">
        <f t="shared" si="90"/>
        <v>0</v>
      </c>
      <c r="J163" s="41" t="s">
        <v>178</v>
      </c>
      <c r="K163" s="24"/>
      <c r="L163" s="26"/>
      <c r="M163" s="171" t="s">
        <v>86</v>
      </c>
    </row>
    <row r="164" spans="1:13" s="16" customFormat="1">
      <c r="A164" s="155"/>
      <c r="B164" s="158"/>
      <c r="C164" s="158"/>
      <c r="D164" s="24">
        <v>2014</v>
      </c>
      <c r="E164" s="94">
        <f>SUM(F164:I164)</f>
        <v>0</v>
      </c>
      <c r="F164" s="94">
        <v>0</v>
      </c>
      <c r="G164" s="94">
        <v>0</v>
      </c>
      <c r="H164" s="95">
        <v>0</v>
      </c>
      <c r="I164" s="94">
        <v>0</v>
      </c>
      <c r="J164" s="24" t="s">
        <v>58</v>
      </c>
      <c r="K164" s="24"/>
      <c r="L164" s="26"/>
      <c r="M164" s="171"/>
    </row>
    <row r="165" spans="1:13" s="16" customFormat="1">
      <c r="A165" s="155"/>
      <c r="B165" s="158"/>
      <c r="C165" s="158"/>
      <c r="D165" s="24">
        <v>2015</v>
      </c>
      <c r="E165" s="94">
        <f t="shared" ref="E165:E166" si="91">SUM(F165:I165)</f>
        <v>0</v>
      </c>
      <c r="F165" s="94">
        <v>0</v>
      </c>
      <c r="G165" s="94">
        <v>0</v>
      </c>
      <c r="H165" s="95">
        <v>0</v>
      </c>
      <c r="I165" s="94">
        <v>0</v>
      </c>
      <c r="J165" s="24" t="s">
        <v>58</v>
      </c>
      <c r="K165" s="24"/>
      <c r="L165" s="26"/>
      <c r="M165" s="171"/>
    </row>
    <row r="166" spans="1:13" s="16" customFormat="1">
      <c r="A166" s="155"/>
      <c r="B166" s="158"/>
      <c r="C166" s="158"/>
      <c r="D166" s="24">
        <v>2016</v>
      </c>
      <c r="E166" s="94">
        <f t="shared" si="91"/>
        <v>0</v>
      </c>
      <c r="F166" s="94">
        <v>0</v>
      </c>
      <c r="G166" s="94">
        <v>0</v>
      </c>
      <c r="H166" s="95">
        <v>0</v>
      </c>
      <c r="I166" s="94">
        <v>0</v>
      </c>
      <c r="J166" s="24" t="s">
        <v>58</v>
      </c>
      <c r="K166" s="24"/>
      <c r="L166" s="26"/>
      <c r="M166" s="171"/>
    </row>
    <row r="167" spans="1:13" s="16" customFormat="1">
      <c r="A167" s="155" t="s">
        <v>138</v>
      </c>
      <c r="B167" s="158" t="s">
        <v>139</v>
      </c>
      <c r="C167" s="158" t="s">
        <v>114</v>
      </c>
      <c r="D167" s="24" t="s">
        <v>7</v>
      </c>
      <c r="E167" s="94">
        <f>SUM(E168:E170)</f>
        <v>0</v>
      </c>
      <c r="F167" s="94">
        <f t="shared" ref="F167:I167" si="92">SUM(F168:F170)</f>
        <v>0</v>
      </c>
      <c r="G167" s="94">
        <f t="shared" si="92"/>
        <v>0</v>
      </c>
      <c r="H167" s="94">
        <f t="shared" si="92"/>
        <v>0</v>
      </c>
      <c r="I167" s="94">
        <f t="shared" si="92"/>
        <v>0</v>
      </c>
      <c r="J167" s="24" t="s">
        <v>180</v>
      </c>
      <c r="K167" s="24"/>
      <c r="L167" s="26"/>
      <c r="M167" s="171" t="s">
        <v>184</v>
      </c>
    </row>
    <row r="168" spans="1:13" s="16" customFormat="1">
      <c r="A168" s="155"/>
      <c r="B168" s="158"/>
      <c r="C168" s="158"/>
      <c r="D168" s="24">
        <v>2014</v>
      </c>
      <c r="E168" s="94">
        <f>SUM(F168:I168)</f>
        <v>0</v>
      </c>
      <c r="F168" s="94">
        <v>0</v>
      </c>
      <c r="G168" s="94">
        <v>0</v>
      </c>
      <c r="H168" s="95">
        <v>0</v>
      </c>
      <c r="I168" s="94">
        <v>0</v>
      </c>
      <c r="J168" s="24" t="s">
        <v>58</v>
      </c>
      <c r="K168" s="24"/>
      <c r="L168" s="26"/>
      <c r="M168" s="171"/>
    </row>
    <row r="169" spans="1:13" s="16" customFormat="1">
      <c r="A169" s="155"/>
      <c r="B169" s="158"/>
      <c r="C169" s="158"/>
      <c r="D169" s="24">
        <v>2015</v>
      </c>
      <c r="E169" s="94">
        <f t="shared" ref="E169:E170" si="93">SUM(F169:I169)</f>
        <v>0</v>
      </c>
      <c r="F169" s="94">
        <v>0</v>
      </c>
      <c r="G169" s="94">
        <v>0</v>
      </c>
      <c r="H169" s="95">
        <v>0</v>
      </c>
      <c r="I169" s="94">
        <v>0</v>
      </c>
      <c r="J169" s="24" t="s">
        <v>58</v>
      </c>
      <c r="K169" s="24"/>
      <c r="L169" s="26"/>
      <c r="M169" s="171"/>
    </row>
    <row r="170" spans="1:13" s="16" customFormat="1">
      <c r="A170" s="155"/>
      <c r="B170" s="158"/>
      <c r="C170" s="158"/>
      <c r="D170" s="24">
        <v>2016</v>
      </c>
      <c r="E170" s="94">
        <f t="shared" si="93"/>
        <v>0</v>
      </c>
      <c r="F170" s="94">
        <v>0</v>
      </c>
      <c r="G170" s="94">
        <v>0</v>
      </c>
      <c r="H170" s="95">
        <v>0</v>
      </c>
      <c r="I170" s="94">
        <v>0</v>
      </c>
      <c r="J170" s="24" t="s">
        <v>58</v>
      </c>
      <c r="K170" s="24"/>
      <c r="L170" s="26"/>
      <c r="M170" s="171"/>
    </row>
    <row r="171" spans="1:13" s="16" customFormat="1" ht="56.25">
      <c r="A171" s="155" t="s">
        <v>140</v>
      </c>
      <c r="B171" s="158" t="s">
        <v>141</v>
      </c>
      <c r="C171" s="158" t="s">
        <v>115</v>
      </c>
      <c r="D171" s="24" t="s">
        <v>7</v>
      </c>
      <c r="E171" s="94">
        <f>SUM(E172:E174)</f>
        <v>0</v>
      </c>
      <c r="F171" s="94">
        <f t="shared" ref="F171:I171" si="94">SUM(F172:F174)</f>
        <v>0</v>
      </c>
      <c r="G171" s="94">
        <f t="shared" si="94"/>
        <v>0</v>
      </c>
      <c r="H171" s="94">
        <f t="shared" si="94"/>
        <v>0</v>
      </c>
      <c r="I171" s="94">
        <f t="shared" si="94"/>
        <v>0</v>
      </c>
      <c r="J171" s="24" t="s">
        <v>181</v>
      </c>
      <c r="K171" s="24"/>
      <c r="L171" s="26"/>
      <c r="M171" s="171" t="s">
        <v>184</v>
      </c>
    </row>
    <row r="172" spans="1:13" s="16" customFormat="1">
      <c r="A172" s="155"/>
      <c r="B172" s="158"/>
      <c r="C172" s="158"/>
      <c r="D172" s="24">
        <v>2014</v>
      </c>
      <c r="E172" s="94">
        <f>SUM(F172:I172)</f>
        <v>0</v>
      </c>
      <c r="F172" s="94">
        <v>0</v>
      </c>
      <c r="G172" s="94">
        <v>0</v>
      </c>
      <c r="H172" s="95">
        <v>0</v>
      </c>
      <c r="I172" s="94">
        <v>0</v>
      </c>
      <c r="J172" s="24" t="s">
        <v>58</v>
      </c>
      <c r="K172" s="24"/>
      <c r="L172" s="26"/>
      <c r="M172" s="171"/>
    </row>
    <row r="173" spans="1:13" s="16" customFormat="1">
      <c r="A173" s="155"/>
      <c r="B173" s="158"/>
      <c r="C173" s="158"/>
      <c r="D173" s="24">
        <v>2015</v>
      </c>
      <c r="E173" s="94">
        <f t="shared" ref="E173:E174" si="95">SUM(F173:I173)</f>
        <v>0</v>
      </c>
      <c r="F173" s="94">
        <v>0</v>
      </c>
      <c r="G173" s="94">
        <v>0</v>
      </c>
      <c r="H173" s="95">
        <v>0</v>
      </c>
      <c r="I173" s="94">
        <v>0</v>
      </c>
      <c r="J173" s="24" t="s">
        <v>58</v>
      </c>
      <c r="K173" s="24"/>
      <c r="L173" s="26"/>
      <c r="M173" s="171"/>
    </row>
    <row r="174" spans="1:13" s="16" customFormat="1">
      <c r="A174" s="155"/>
      <c r="B174" s="158"/>
      <c r="C174" s="158"/>
      <c r="D174" s="24">
        <v>2016</v>
      </c>
      <c r="E174" s="94">
        <f t="shared" si="95"/>
        <v>0</v>
      </c>
      <c r="F174" s="94">
        <v>0</v>
      </c>
      <c r="G174" s="94">
        <v>0</v>
      </c>
      <c r="H174" s="95">
        <v>0</v>
      </c>
      <c r="I174" s="94">
        <v>0</v>
      </c>
      <c r="J174" s="24" t="s">
        <v>58</v>
      </c>
      <c r="K174" s="24"/>
      <c r="L174" s="26"/>
      <c r="M174" s="171"/>
    </row>
    <row r="175" spans="1:13" s="16" customFormat="1" ht="13.5" customHeight="1">
      <c r="A175" s="155" t="s">
        <v>64</v>
      </c>
      <c r="B175" s="156" t="s">
        <v>142</v>
      </c>
      <c r="C175" s="158"/>
      <c r="D175" s="24" t="s">
        <v>7</v>
      </c>
      <c r="E175" s="94">
        <f>E179</f>
        <v>0</v>
      </c>
      <c r="F175" s="94">
        <f t="shared" ref="F175:I175" si="96">F179</f>
        <v>0</v>
      </c>
      <c r="G175" s="94">
        <f t="shared" si="96"/>
        <v>0</v>
      </c>
      <c r="H175" s="94">
        <f t="shared" si="96"/>
        <v>0</v>
      </c>
      <c r="I175" s="94">
        <f t="shared" si="96"/>
        <v>0</v>
      </c>
      <c r="J175" s="168"/>
      <c r="K175" s="243"/>
      <c r="L175" s="172"/>
      <c r="M175" s="159"/>
    </row>
    <row r="176" spans="1:13" s="16" customFormat="1" ht="13.5" customHeight="1">
      <c r="A176" s="155"/>
      <c r="B176" s="157"/>
      <c r="C176" s="158"/>
      <c r="D176" s="24">
        <v>2014</v>
      </c>
      <c r="E176" s="94">
        <f t="shared" ref="E176:I177" si="97">E180</f>
        <v>0</v>
      </c>
      <c r="F176" s="94">
        <f t="shared" si="97"/>
        <v>0</v>
      </c>
      <c r="G176" s="94">
        <f t="shared" si="97"/>
        <v>0</v>
      </c>
      <c r="H176" s="94">
        <f t="shared" si="97"/>
        <v>0</v>
      </c>
      <c r="I176" s="94">
        <f t="shared" si="97"/>
        <v>0</v>
      </c>
      <c r="J176" s="169"/>
      <c r="K176" s="244"/>
      <c r="L176" s="173"/>
      <c r="M176" s="159"/>
    </row>
    <row r="177" spans="1:13" s="16" customFormat="1" ht="13.5" customHeight="1">
      <c r="A177" s="155"/>
      <c r="B177" s="157"/>
      <c r="C177" s="158"/>
      <c r="D177" s="24">
        <v>2015</v>
      </c>
      <c r="E177" s="94">
        <f t="shared" si="97"/>
        <v>0</v>
      </c>
      <c r="F177" s="94">
        <f t="shared" si="97"/>
        <v>0</v>
      </c>
      <c r="G177" s="94">
        <f t="shared" si="97"/>
        <v>0</v>
      </c>
      <c r="H177" s="94">
        <f t="shared" si="97"/>
        <v>0</v>
      </c>
      <c r="I177" s="94">
        <f t="shared" si="97"/>
        <v>0</v>
      </c>
      <c r="J177" s="169"/>
      <c r="K177" s="244"/>
      <c r="L177" s="173"/>
      <c r="M177" s="159"/>
    </row>
    <row r="178" spans="1:13" s="16" customFormat="1" ht="13.5" customHeight="1">
      <c r="A178" s="155"/>
      <c r="B178" s="157"/>
      <c r="C178" s="158"/>
      <c r="D178" s="24">
        <v>2016</v>
      </c>
      <c r="E178" s="94">
        <f>E182</f>
        <v>0</v>
      </c>
      <c r="F178" s="94">
        <f>F182</f>
        <v>0</v>
      </c>
      <c r="G178" s="94">
        <f>G182</f>
        <v>0</v>
      </c>
      <c r="H178" s="94">
        <f>H182</f>
        <v>0</v>
      </c>
      <c r="I178" s="94">
        <f>I182</f>
        <v>0</v>
      </c>
      <c r="J178" s="170"/>
      <c r="K178" s="245"/>
      <c r="L178" s="174"/>
      <c r="M178" s="159"/>
    </row>
    <row r="179" spans="1:13" s="16" customFormat="1">
      <c r="A179" s="155" t="s">
        <v>65</v>
      </c>
      <c r="B179" s="158" t="s">
        <v>146</v>
      </c>
      <c r="C179" s="158" t="s">
        <v>108</v>
      </c>
      <c r="D179" s="24" t="s">
        <v>7</v>
      </c>
      <c r="E179" s="94">
        <f>E183+E187+E191</f>
        <v>0</v>
      </c>
      <c r="F179" s="94">
        <f t="shared" ref="F179:I179" si="98">F183+F187+F191</f>
        <v>0</v>
      </c>
      <c r="G179" s="94">
        <f t="shared" si="98"/>
        <v>0</v>
      </c>
      <c r="H179" s="94">
        <f t="shared" si="98"/>
        <v>0</v>
      </c>
      <c r="I179" s="94">
        <f t="shared" si="98"/>
        <v>0</v>
      </c>
      <c r="J179" s="168" t="s">
        <v>188</v>
      </c>
      <c r="K179" s="243"/>
      <c r="L179" s="172"/>
      <c r="M179" s="178" t="s">
        <v>189</v>
      </c>
    </row>
    <row r="180" spans="1:13" s="16" customFormat="1" ht="13.5" customHeight="1">
      <c r="A180" s="155"/>
      <c r="B180" s="158"/>
      <c r="C180" s="158"/>
      <c r="D180" s="24">
        <v>2014</v>
      </c>
      <c r="E180" s="94">
        <f t="shared" ref="E180:I182" si="99">E184+E188+E192</f>
        <v>0</v>
      </c>
      <c r="F180" s="94">
        <f t="shared" si="99"/>
        <v>0</v>
      </c>
      <c r="G180" s="94">
        <f t="shared" si="99"/>
        <v>0</v>
      </c>
      <c r="H180" s="94">
        <f t="shared" si="99"/>
        <v>0</v>
      </c>
      <c r="I180" s="94">
        <f t="shared" si="99"/>
        <v>0</v>
      </c>
      <c r="J180" s="169"/>
      <c r="K180" s="244"/>
      <c r="L180" s="173"/>
      <c r="M180" s="179"/>
    </row>
    <row r="181" spans="1:13" s="16" customFormat="1" ht="13.5" customHeight="1">
      <c r="A181" s="155"/>
      <c r="B181" s="158"/>
      <c r="C181" s="158"/>
      <c r="D181" s="24">
        <v>2015</v>
      </c>
      <c r="E181" s="94">
        <f t="shared" si="99"/>
        <v>0</v>
      </c>
      <c r="F181" s="94">
        <f t="shared" si="99"/>
        <v>0</v>
      </c>
      <c r="G181" s="94">
        <f t="shared" si="99"/>
        <v>0</v>
      </c>
      <c r="H181" s="94">
        <f t="shared" si="99"/>
        <v>0</v>
      </c>
      <c r="I181" s="94">
        <f t="shared" si="99"/>
        <v>0</v>
      </c>
      <c r="J181" s="169"/>
      <c r="K181" s="244"/>
      <c r="L181" s="173"/>
      <c r="M181" s="179"/>
    </row>
    <row r="182" spans="1:13" s="16" customFormat="1" ht="18" customHeight="1">
      <c r="A182" s="155"/>
      <c r="B182" s="158"/>
      <c r="C182" s="158"/>
      <c r="D182" s="24">
        <v>2016</v>
      </c>
      <c r="E182" s="94">
        <f t="shared" si="99"/>
        <v>0</v>
      </c>
      <c r="F182" s="94">
        <f t="shared" si="99"/>
        <v>0</v>
      </c>
      <c r="G182" s="94">
        <f t="shared" si="99"/>
        <v>0</v>
      </c>
      <c r="H182" s="94">
        <f t="shared" si="99"/>
        <v>0</v>
      </c>
      <c r="I182" s="94">
        <f t="shared" si="99"/>
        <v>0</v>
      </c>
      <c r="J182" s="170"/>
      <c r="K182" s="245"/>
      <c r="L182" s="174"/>
      <c r="M182" s="180"/>
    </row>
    <row r="183" spans="1:13" s="16" customFormat="1">
      <c r="A183" s="160" t="s">
        <v>143</v>
      </c>
      <c r="B183" s="158" t="s">
        <v>147</v>
      </c>
      <c r="C183" s="158" t="s">
        <v>116</v>
      </c>
      <c r="D183" s="24" t="s">
        <v>7</v>
      </c>
      <c r="E183" s="94">
        <f>SUM(E184:E186)</f>
        <v>0</v>
      </c>
      <c r="F183" s="94">
        <f t="shared" ref="F183:I183" si="100">SUM(F184:F186)</f>
        <v>0</v>
      </c>
      <c r="G183" s="94">
        <f t="shared" si="100"/>
        <v>0</v>
      </c>
      <c r="H183" s="94">
        <f t="shared" si="100"/>
        <v>0</v>
      </c>
      <c r="I183" s="94">
        <f t="shared" si="100"/>
        <v>0</v>
      </c>
      <c r="J183" s="24" t="s">
        <v>180</v>
      </c>
      <c r="K183" s="24"/>
      <c r="L183" s="35"/>
      <c r="M183" s="178" t="s">
        <v>190</v>
      </c>
    </row>
    <row r="184" spans="1:13" s="16" customFormat="1" ht="13.5" customHeight="1">
      <c r="A184" s="161"/>
      <c r="B184" s="158"/>
      <c r="C184" s="158"/>
      <c r="D184" s="24">
        <v>2014</v>
      </c>
      <c r="E184" s="94">
        <f>SUM(F184:I184)</f>
        <v>0</v>
      </c>
      <c r="F184" s="94">
        <v>0</v>
      </c>
      <c r="G184" s="94">
        <v>0</v>
      </c>
      <c r="H184" s="98">
        <v>0</v>
      </c>
      <c r="I184" s="94">
        <v>0</v>
      </c>
      <c r="J184" s="24" t="s">
        <v>58</v>
      </c>
      <c r="K184" s="24"/>
      <c r="L184" s="36"/>
      <c r="M184" s="179"/>
    </row>
    <row r="185" spans="1:13" s="16" customFormat="1" ht="13.5" customHeight="1">
      <c r="A185" s="161"/>
      <c r="B185" s="158"/>
      <c r="C185" s="158"/>
      <c r="D185" s="24">
        <v>2015</v>
      </c>
      <c r="E185" s="94">
        <f t="shared" ref="E185:E186" si="101">SUM(F185:I185)</f>
        <v>0</v>
      </c>
      <c r="F185" s="94">
        <v>0</v>
      </c>
      <c r="G185" s="94">
        <v>0</v>
      </c>
      <c r="H185" s="98">
        <v>0</v>
      </c>
      <c r="I185" s="94">
        <v>0</v>
      </c>
      <c r="J185" s="24" t="s">
        <v>58</v>
      </c>
      <c r="K185" s="24"/>
      <c r="L185" s="36"/>
      <c r="M185" s="179"/>
    </row>
    <row r="186" spans="1:13" s="16" customFormat="1" ht="13.5" customHeight="1">
      <c r="A186" s="162"/>
      <c r="B186" s="158"/>
      <c r="C186" s="158"/>
      <c r="D186" s="24">
        <v>2016</v>
      </c>
      <c r="E186" s="94">
        <f t="shared" si="101"/>
        <v>0</v>
      </c>
      <c r="F186" s="94">
        <v>0</v>
      </c>
      <c r="G186" s="94">
        <v>0</v>
      </c>
      <c r="H186" s="98">
        <v>0</v>
      </c>
      <c r="I186" s="94">
        <v>0</v>
      </c>
      <c r="J186" s="24" t="s">
        <v>58</v>
      </c>
      <c r="K186" s="24"/>
      <c r="L186" s="37"/>
      <c r="M186" s="180"/>
    </row>
    <row r="187" spans="1:13" s="16" customFormat="1" ht="22.5">
      <c r="A187" s="155" t="s">
        <v>144</v>
      </c>
      <c r="B187" s="158" t="s">
        <v>148</v>
      </c>
      <c r="C187" s="158" t="s">
        <v>117</v>
      </c>
      <c r="D187" s="24" t="s">
        <v>7</v>
      </c>
      <c r="E187" s="94">
        <f>SUM(E188:E190)</f>
        <v>0</v>
      </c>
      <c r="F187" s="94">
        <f t="shared" ref="F187:I187" si="102">SUM(F188:F190)</f>
        <v>0</v>
      </c>
      <c r="G187" s="94">
        <f t="shared" si="102"/>
        <v>0</v>
      </c>
      <c r="H187" s="94">
        <f t="shared" si="102"/>
        <v>0</v>
      </c>
      <c r="I187" s="94">
        <f t="shared" si="102"/>
        <v>0</v>
      </c>
      <c r="J187" s="24" t="s">
        <v>178</v>
      </c>
      <c r="K187" s="24"/>
      <c r="L187" s="26"/>
      <c r="M187" s="178" t="s">
        <v>191</v>
      </c>
    </row>
    <row r="188" spans="1:13" s="16" customFormat="1" ht="13.5" customHeight="1">
      <c r="A188" s="155"/>
      <c r="B188" s="158"/>
      <c r="C188" s="158"/>
      <c r="D188" s="24">
        <v>2014</v>
      </c>
      <c r="E188" s="94">
        <f>SUM(F188:I188)</f>
        <v>0</v>
      </c>
      <c r="F188" s="94">
        <v>0</v>
      </c>
      <c r="G188" s="94">
        <v>0</v>
      </c>
      <c r="H188" s="98">
        <v>0</v>
      </c>
      <c r="I188" s="94">
        <v>0</v>
      </c>
      <c r="J188" s="24" t="s">
        <v>58</v>
      </c>
      <c r="K188" s="24"/>
      <c r="L188" s="26"/>
      <c r="M188" s="179"/>
    </row>
    <row r="189" spans="1:13" s="16" customFormat="1" ht="13.5" customHeight="1">
      <c r="A189" s="155"/>
      <c r="B189" s="158"/>
      <c r="C189" s="158"/>
      <c r="D189" s="24">
        <v>2015</v>
      </c>
      <c r="E189" s="94">
        <f t="shared" ref="E189:E190" si="103">SUM(F189:I189)</f>
        <v>0</v>
      </c>
      <c r="F189" s="94">
        <v>0</v>
      </c>
      <c r="G189" s="94">
        <v>0</v>
      </c>
      <c r="H189" s="98">
        <v>0</v>
      </c>
      <c r="I189" s="94">
        <v>0</v>
      </c>
      <c r="J189" s="24" t="s">
        <v>58</v>
      </c>
      <c r="K189" s="24"/>
      <c r="L189" s="26"/>
      <c r="M189" s="179"/>
    </row>
    <row r="190" spans="1:13" s="16" customFormat="1" ht="13.5" customHeight="1">
      <c r="A190" s="155"/>
      <c r="B190" s="158"/>
      <c r="C190" s="158"/>
      <c r="D190" s="24">
        <v>2016</v>
      </c>
      <c r="E190" s="94">
        <f t="shared" si="103"/>
        <v>0</v>
      </c>
      <c r="F190" s="94">
        <v>0</v>
      </c>
      <c r="G190" s="94">
        <v>0</v>
      </c>
      <c r="H190" s="98">
        <v>0</v>
      </c>
      <c r="I190" s="94">
        <v>0</v>
      </c>
      <c r="J190" s="24" t="s">
        <v>58</v>
      </c>
      <c r="K190" s="24"/>
      <c r="L190" s="26"/>
      <c r="M190" s="180"/>
    </row>
    <row r="191" spans="1:13" s="16" customFormat="1" ht="56.25">
      <c r="A191" s="160" t="s">
        <v>145</v>
      </c>
      <c r="B191" s="158" t="s">
        <v>149</v>
      </c>
      <c r="C191" s="158" t="s">
        <v>118</v>
      </c>
      <c r="D191" s="24" t="s">
        <v>7</v>
      </c>
      <c r="E191" s="94">
        <f>SUM(E192:E194)</f>
        <v>0</v>
      </c>
      <c r="F191" s="94">
        <f t="shared" ref="F191:I191" si="104">SUM(F192:F194)</f>
        <v>0</v>
      </c>
      <c r="G191" s="94">
        <f t="shared" si="104"/>
        <v>0</v>
      </c>
      <c r="H191" s="94">
        <f t="shared" si="104"/>
        <v>0</v>
      </c>
      <c r="I191" s="94">
        <f t="shared" si="104"/>
        <v>0</v>
      </c>
      <c r="J191" s="24" t="s">
        <v>181</v>
      </c>
      <c r="K191" s="24"/>
      <c r="L191" s="26"/>
      <c r="M191" s="178" t="s">
        <v>192</v>
      </c>
    </row>
    <row r="192" spans="1:13" s="16" customFormat="1" ht="13.5" customHeight="1">
      <c r="A192" s="161"/>
      <c r="B192" s="158"/>
      <c r="C192" s="158"/>
      <c r="D192" s="24">
        <v>2014</v>
      </c>
      <c r="E192" s="94">
        <f>SUM(F192:I192)</f>
        <v>0</v>
      </c>
      <c r="F192" s="94">
        <v>0</v>
      </c>
      <c r="G192" s="94">
        <v>0</v>
      </c>
      <c r="H192" s="98">
        <v>0</v>
      </c>
      <c r="I192" s="94">
        <v>0</v>
      </c>
      <c r="J192" s="24" t="s">
        <v>58</v>
      </c>
      <c r="K192" s="24"/>
      <c r="L192" s="26"/>
      <c r="M192" s="179"/>
    </row>
    <row r="193" spans="1:13" s="16" customFormat="1" ht="13.5" customHeight="1">
      <c r="A193" s="161"/>
      <c r="B193" s="158"/>
      <c r="C193" s="158"/>
      <c r="D193" s="24">
        <v>2015</v>
      </c>
      <c r="E193" s="94">
        <f t="shared" ref="E193:E194" si="105">SUM(F193:I193)</f>
        <v>0</v>
      </c>
      <c r="F193" s="94">
        <v>0</v>
      </c>
      <c r="G193" s="94">
        <v>0</v>
      </c>
      <c r="H193" s="98">
        <v>0</v>
      </c>
      <c r="I193" s="94">
        <v>0</v>
      </c>
      <c r="J193" s="24" t="s">
        <v>58</v>
      </c>
      <c r="K193" s="24"/>
      <c r="L193" s="26"/>
      <c r="M193" s="179"/>
    </row>
    <row r="194" spans="1:13" s="16" customFormat="1" ht="13.5" customHeight="1">
      <c r="A194" s="162"/>
      <c r="B194" s="158"/>
      <c r="C194" s="158"/>
      <c r="D194" s="24">
        <v>2016</v>
      </c>
      <c r="E194" s="94">
        <f t="shared" si="105"/>
        <v>0</v>
      </c>
      <c r="F194" s="94">
        <v>0</v>
      </c>
      <c r="G194" s="94">
        <v>0</v>
      </c>
      <c r="H194" s="98">
        <v>0</v>
      </c>
      <c r="I194" s="94">
        <v>0</v>
      </c>
      <c r="J194" s="24" t="s">
        <v>58</v>
      </c>
      <c r="K194" s="24"/>
      <c r="L194" s="26"/>
      <c r="M194" s="180"/>
    </row>
    <row r="195" spans="1:13" s="16" customFormat="1" ht="33.75" customHeight="1">
      <c r="A195" s="160" t="s">
        <v>66</v>
      </c>
      <c r="B195" s="156" t="s">
        <v>150</v>
      </c>
      <c r="C195" s="158"/>
      <c r="D195" s="24" t="s">
        <v>7</v>
      </c>
      <c r="E195" s="94">
        <f>E199</f>
        <v>0</v>
      </c>
      <c r="F195" s="94">
        <f t="shared" ref="F195:I195" si="106">F199</f>
        <v>0</v>
      </c>
      <c r="G195" s="94">
        <f t="shared" si="106"/>
        <v>0</v>
      </c>
      <c r="H195" s="94">
        <f t="shared" si="106"/>
        <v>0</v>
      </c>
      <c r="I195" s="94">
        <f t="shared" si="106"/>
        <v>0</v>
      </c>
      <c r="J195" s="168"/>
      <c r="K195" s="243"/>
      <c r="L195" s="172"/>
      <c r="M195" s="159"/>
    </row>
    <row r="196" spans="1:13" s="16" customFormat="1" ht="13.5" customHeight="1">
      <c r="A196" s="161"/>
      <c r="B196" s="157"/>
      <c r="C196" s="158"/>
      <c r="D196" s="24">
        <v>2014</v>
      </c>
      <c r="E196" s="94">
        <f t="shared" ref="E196:I197" si="107">E200</f>
        <v>0</v>
      </c>
      <c r="F196" s="94">
        <f t="shared" si="107"/>
        <v>0</v>
      </c>
      <c r="G196" s="94">
        <f t="shared" si="107"/>
        <v>0</v>
      </c>
      <c r="H196" s="94">
        <f t="shared" si="107"/>
        <v>0</v>
      </c>
      <c r="I196" s="94">
        <f t="shared" si="107"/>
        <v>0</v>
      </c>
      <c r="J196" s="169"/>
      <c r="K196" s="246"/>
      <c r="L196" s="173"/>
      <c r="M196" s="159"/>
    </row>
    <row r="197" spans="1:13" s="16" customFormat="1" ht="13.5" customHeight="1">
      <c r="A197" s="161"/>
      <c r="B197" s="157"/>
      <c r="C197" s="158"/>
      <c r="D197" s="24">
        <v>2015</v>
      </c>
      <c r="E197" s="94">
        <f t="shared" si="107"/>
        <v>0</v>
      </c>
      <c r="F197" s="94">
        <f t="shared" si="107"/>
        <v>0</v>
      </c>
      <c r="G197" s="94">
        <f t="shared" si="107"/>
        <v>0</v>
      </c>
      <c r="H197" s="94">
        <f t="shared" si="107"/>
        <v>0</v>
      </c>
      <c r="I197" s="94">
        <f t="shared" si="107"/>
        <v>0</v>
      </c>
      <c r="J197" s="169"/>
      <c r="K197" s="246"/>
      <c r="L197" s="173"/>
      <c r="M197" s="159"/>
    </row>
    <row r="198" spans="1:13" s="16" customFormat="1" ht="13.5" customHeight="1">
      <c r="A198" s="162"/>
      <c r="B198" s="157"/>
      <c r="C198" s="158"/>
      <c r="D198" s="24">
        <v>2016</v>
      </c>
      <c r="E198" s="94">
        <f>E202</f>
        <v>0</v>
      </c>
      <c r="F198" s="94">
        <f>F202</f>
        <v>0</v>
      </c>
      <c r="G198" s="94">
        <f>G202</f>
        <v>0</v>
      </c>
      <c r="H198" s="94">
        <f>H202</f>
        <v>0</v>
      </c>
      <c r="I198" s="94">
        <f>I202</f>
        <v>0</v>
      </c>
      <c r="J198" s="170"/>
      <c r="K198" s="245"/>
      <c r="L198" s="174"/>
      <c r="M198" s="159"/>
    </row>
    <row r="199" spans="1:13" s="16" customFormat="1">
      <c r="A199" s="160" t="s">
        <v>67</v>
      </c>
      <c r="B199" s="163" t="s">
        <v>151</v>
      </c>
      <c r="C199" s="158" t="s">
        <v>108</v>
      </c>
      <c r="D199" s="24" t="s">
        <v>7</v>
      </c>
      <c r="E199" s="94">
        <f>E203+E207+E211</f>
        <v>0</v>
      </c>
      <c r="F199" s="94">
        <f t="shared" ref="F199:I199" si="108">F203+F207+F211</f>
        <v>0</v>
      </c>
      <c r="G199" s="94">
        <f t="shared" si="108"/>
        <v>0</v>
      </c>
      <c r="H199" s="94">
        <f t="shared" si="108"/>
        <v>0</v>
      </c>
      <c r="I199" s="94">
        <f t="shared" si="108"/>
        <v>0</v>
      </c>
      <c r="J199" s="230" t="s">
        <v>196</v>
      </c>
      <c r="K199" s="231"/>
      <c r="L199" s="232"/>
      <c r="M199" s="178" t="s">
        <v>194</v>
      </c>
    </row>
    <row r="200" spans="1:13" s="16" customFormat="1" ht="13.5" customHeight="1">
      <c r="A200" s="161"/>
      <c r="B200" s="164"/>
      <c r="C200" s="158"/>
      <c r="D200" s="24">
        <v>2014</v>
      </c>
      <c r="E200" s="94">
        <f t="shared" ref="E200:I202" si="109">E204+E208+E212</f>
        <v>0</v>
      </c>
      <c r="F200" s="94">
        <f t="shared" si="109"/>
        <v>0</v>
      </c>
      <c r="G200" s="94">
        <f t="shared" si="109"/>
        <v>0</v>
      </c>
      <c r="H200" s="94">
        <f t="shared" si="109"/>
        <v>0</v>
      </c>
      <c r="I200" s="94">
        <f t="shared" si="109"/>
        <v>0</v>
      </c>
      <c r="J200" s="233"/>
      <c r="K200" s="185"/>
      <c r="L200" s="234"/>
      <c r="M200" s="179"/>
    </row>
    <row r="201" spans="1:13" s="16" customFormat="1" ht="13.5" customHeight="1">
      <c r="A201" s="161"/>
      <c r="B201" s="164"/>
      <c r="C201" s="158"/>
      <c r="D201" s="24">
        <v>2015</v>
      </c>
      <c r="E201" s="94">
        <f t="shared" si="109"/>
        <v>0</v>
      </c>
      <c r="F201" s="94">
        <f t="shared" si="109"/>
        <v>0</v>
      </c>
      <c r="G201" s="94">
        <f t="shared" si="109"/>
        <v>0</v>
      </c>
      <c r="H201" s="94">
        <f t="shared" si="109"/>
        <v>0</v>
      </c>
      <c r="I201" s="94">
        <f t="shared" si="109"/>
        <v>0</v>
      </c>
      <c r="J201" s="233"/>
      <c r="K201" s="185"/>
      <c r="L201" s="234"/>
      <c r="M201" s="179"/>
    </row>
    <row r="202" spans="1:13" s="16" customFormat="1" ht="13.5" customHeight="1">
      <c r="A202" s="162"/>
      <c r="B202" s="165"/>
      <c r="C202" s="158"/>
      <c r="D202" s="24">
        <v>2016</v>
      </c>
      <c r="E202" s="94">
        <f t="shared" si="109"/>
        <v>0</v>
      </c>
      <c r="F202" s="94">
        <f t="shared" si="109"/>
        <v>0</v>
      </c>
      <c r="G202" s="94">
        <f t="shared" si="109"/>
        <v>0</v>
      </c>
      <c r="H202" s="94">
        <f t="shared" si="109"/>
        <v>0</v>
      </c>
      <c r="I202" s="94">
        <f t="shared" si="109"/>
        <v>0</v>
      </c>
      <c r="J202" s="235"/>
      <c r="K202" s="236"/>
      <c r="L202" s="237"/>
      <c r="M202" s="180"/>
    </row>
    <row r="203" spans="1:13" s="16" customFormat="1" ht="56.25">
      <c r="A203" s="155" t="s">
        <v>68</v>
      </c>
      <c r="B203" s="158" t="s">
        <v>152</v>
      </c>
      <c r="C203" s="158" t="s">
        <v>119</v>
      </c>
      <c r="D203" s="24" t="s">
        <v>7</v>
      </c>
      <c r="E203" s="94">
        <f>SUM(E204:E206)</f>
        <v>0</v>
      </c>
      <c r="F203" s="94">
        <f t="shared" ref="F203:I203" si="110">SUM(F204:F206)</f>
        <v>0</v>
      </c>
      <c r="G203" s="94">
        <f t="shared" si="110"/>
        <v>0</v>
      </c>
      <c r="H203" s="94">
        <f t="shared" si="110"/>
        <v>0</v>
      </c>
      <c r="I203" s="94">
        <f t="shared" si="110"/>
        <v>0</v>
      </c>
      <c r="J203" s="24" t="s">
        <v>181</v>
      </c>
      <c r="K203" s="44"/>
      <c r="L203" s="25"/>
      <c r="M203" s="178" t="s">
        <v>81</v>
      </c>
    </row>
    <row r="204" spans="1:13" s="16" customFormat="1" ht="13.5" customHeight="1">
      <c r="A204" s="155"/>
      <c r="B204" s="158"/>
      <c r="C204" s="158"/>
      <c r="D204" s="24">
        <v>2014</v>
      </c>
      <c r="E204" s="94">
        <f>SUM(F204:I204)</f>
        <v>0</v>
      </c>
      <c r="F204" s="94">
        <v>0</v>
      </c>
      <c r="G204" s="94">
        <v>0</v>
      </c>
      <c r="H204" s="98">
        <v>0</v>
      </c>
      <c r="I204" s="94">
        <v>0</v>
      </c>
      <c r="J204" s="24" t="s">
        <v>58</v>
      </c>
      <c r="K204" s="24"/>
      <c r="L204" s="25"/>
      <c r="M204" s="179"/>
    </row>
    <row r="205" spans="1:13" s="16" customFormat="1" ht="13.5" customHeight="1">
      <c r="A205" s="155"/>
      <c r="B205" s="158"/>
      <c r="C205" s="158"/>
      <c r="D205" s="24">
        <v>2015</v>
      </c>
      <c r="E205" s="94">
        <f t="shared" ref="E205:E206" si="111">SUM(F205:I205)</f>
        <v>0</v>
      </c>
      <c r="F205" s="94">
        <v>0</v>
      </c>
      <c r="G205" s="94">
        <v>0</v>
      </c>
      <c r="H205" s="98">
        <v>0</v>
      </c>
      <c r="I205" s="94">
        <v>0</v>
      </c>
      <c r="J205" s="24" t="s">
        <v>58</v>
      </c>
      <c r="K205" s="24"/>
      <c r="L205" s="25"/>
      <c r="M205" s="179"/>
    </row>
    <row r="206" spans="1:13" s="16" customFormat="1" ht="13.5" customHeight="1">
      <c r="A206" s="155"/>
      <c r="B206" s="158"/>
      <c r="C206" s="158"/>
      <c r="D206" s="24">
        <v>2016</v>
      </c>
      <c r="E206" s="94">
        <f t="shared" si="111"/>
        <v>0</v>
      </c>
      <c r="F206" s="94">
        <v>0</v>
      </c>
      <c r="G206" s="94">
        <v>0</v>
      </c>
      <c r="H206" s="98">
        <v>0</v>
      </c>
      <c r="I206" s="94">
        <v>0</v>
      </c>
      <c r="J206" s="24" t="s">
        <v>58</v>
      </c>
      <c r="K206" s="24"/>
      <c r="L206" s="25"/>
      <c r="M206" s="180"/>
    </row>
    <row r="207" spans="1:13" s="16" customFormat="1" ht="22.5">
      <c r="A207" s="155" t="s">
        <v>153</v>
      </c>
      <c r="B207" s="158" t="s">
        <v>154</v>
      </c>
      <c r="C207" s="158" t="s">
        <v>120</v>
      </c>
      <c r="D207" s="24" t="s">
        <v>7</v>
      </c>
      <c r="E207" s="94">
        <f>SUM(E208:E210)</f>
        <v>0</v>
      </c>
      <c r="F207" s="94">
        <f t="shared" ref="F207:I207" si="112">SUM(F208:F210)</f>
        <v>0</v>
      </c>
      <c r="G207" s="94">
        <f t="shared" si="112"/>
        <v>0</v>
      </c>
      <c r="H207" s="94">
        <f t="shared" si="112"/>
        <v>0</v>
      </c>
      <c r="I207" s="94">
        <f t="shared" si="112"/>
        <v>0</v>
      </c>
      <c r="J207" s="24" t="s">
        <v>178</v>
      </c>
      <c r="K207" s="24"/>
      <c r="L207" s="25"/>
      <c r="M207" s="178" t="s">
        <v>192</v>
      </c>
    </row>
    <row r="208" spans="1:13" s="16" customFormat="1" ht="13.5" customHeight="1">
      <c r="A208" s="155"/>
      <c r="B208" s="158"/>
      <c r="C208" s="158"/>
      <c r="D208" s="24">
        <v>2014</v>
      </c>
      <c r="E208" s="94">
        <f>SUM(F208:I208)</f>
        <v>0</v>
      </c>
      <c r="F208" s="94">
        <v>0</v>
      </c>
      <c r="G208" s="94">
        <v>0</v>
      </c>
      <c r="H208" s="98">
        <v>0</v>
      </c>
      <c r="I208" s="94">
        <v>0</v>
      </c>
      <c r="J208" s="24" t="s">
        <v>58</v>
      </c>
      <c r="K208" s="24"/>
      <c r="L208" s="25"/>
      <c r="M208" s="179"/>
    </row>
    <row r="209" spans="1:13" s="16" customFormat="1" ht="13.5" customHeight="1">
      <c r="A209" s="155"/>
      <c r="B209" s="158"/>
      <c r="C209" s="158"/>
      <c r="D209" s="24">
        <v>2015</v>
      </c>
      <c r="E209" s="94">
        <f t="shared" ref="E209:E210" si="113">SUM(F209:I209)</f>
        <v>0</v>
      </c>
      <c r="F209" s="94">
        <v>0</v>
      </c>
      <c r="G209" s="94">
        <v>0</v>
      </c>
      <c r="H209" s="98">
        <v>0</v>
      </c>
      <c r="I209" s="94">
        <v>0</v>
      </c>
      <c r="J209" s="24" t="s">
        <v>58</v>
      </c>
      <c r="K209" s="24"/>
      <c r="L209" s="25"/>
      <c r="M209" s="179"/>
    </row>
    <row r="210" spans="1:13" s="16" customFormat="1" ht="13.5" customHeight="1">
      <c r="A210" s="155"/>
      <c r="B210" s="158"/>
      <c r="C210" s="158"/>
      <c r="D210" s="24">
        <v>2016</v>
      </c>
      <c r="E210" s="94">
        <f t="shared" si="113"/>
        <v>0</v>
      </c>
      <c r="F210" s="94">
        <v>0</v>
      </c>
      <c r="G210" s="94">
        <v>0</v>
      </c>
      <c r="H210" s="98">
        <v>0</v>
      </c>
      <c r="I210" s="94">
        <v>0</v>
      </c>
      <c r="J210" s="24" t="s">
        <v>58</v>
      </c>
      <c r="K210" s="24"/>
      <c r="L210" s="25"/>
      <c r="M210" s="180"/>
    </row>
    <row r="211" spans="1:13" s="16" customFormat="1" ht="33.75">
      <c r="A211" s="160" t="s">
        <v>155</v>
      </c>
      <c r="B211" s="158" t="s">
        <v>156</v>
      </c>
      <c r="C211" s="158" t="s">
        <v>121</v>
      </c>
      <c r="D211" s="24" t="s">
        <v>7</v>
      </c>
      <c r="E211" s="94">
        <f>SUM(E212:E214)</f>
        <v>0</v>
      </c>
      <c r="F211" s="94">
        <f t="shared" ref="F211:I211" si="114">SUM(F212:F214)</f>
        <v>0</v>
      </c>
      <c r="G211" s="94">
        <f t="shared" si="114"/>
        <v>0</v>
      </c>
      <c r="H211" s="94">
        <f t="shared" si="114"/>
        <v>0</v>
      </c>
      <c r="I211" s="94">
        <f t="shared" si="114"/>
        <v>0</v>
      </c>
      <c r="J211" s="24" t="s">
        <v>193</v>
      </c>
      <c r="K211" s="24"/>
      <c r="L211" s="25"/>
      <c r="M211" s="178" t="s">
        <v>195</v>
      </c>
    </row>
    <row r="212" spans="1:13" s="16" customFormat="1" ht="13.5" customHeight="1">
      <c r="A212" s="161"/>
      <c r="B212" s="158"/>
      <c r="C212" s="158"/>
      <c r="D212" s="24">
        <v>2014</v>
      </c>
      <c r="E212" s="94">
        <f>SUM(F212:I212)</f>
        <v>0</v>
      </c>
      <c r="F212" s="94">
        <v>0</v>
      </c>
      <c r="G212" s="94">
        <v>0</v>
      </c>
      <c r="H212" s="98">
        <v>0</v>
      </c>
      <c r="I212" s="94">
        <v>0</v>
      </c>
      <c r="J212" s="24" t="s">
        <v>58</v>
      </c>
      <c r="K212" s="24"/>
      <c r="L212" s="25"/>
      <c r="M212" s="179"/>
    </row>
    <row r="213" spans="1:13" s="16" customFormat="1" ht="13.5" customHeight="1">
      <c r="A213" s="161"/>
      <c r="B213" s="158"/>
      <c r="C213" s="158"/>
      <c r="D213" s="24">
        <v>2015</v>
      </c>
      <c r="E213" s="94">
        <f t="shared" ref="E213:E214" si="115">SUM(F213:I213)</f>
        <v>0</v>
      </c>
      <c r="F213" s="94">
        <v>0</v>
      </c>
      <c r="G213" s="94">
        <v>0</v>
      </c>
      <c r="H213" s="98">
        <v>0</v>
      </c>
      <c r="I213" s="94">
        <v>0</v>
      </c>
      <c r="J213" s="24" t="s">
        <v>58</v>
      </c>
      <c r="K213" s="24"/>
      <c r="L213" s="25"/>
      <c r="M213" s="179"/>
    </row>
    <row r="214" spans="1:13" s="16" customFormat="1" ht="14.25" customHeight="1">
      <c r="A214" s="162"/>
      <c r="B214" s="158"/>
      <c r="C214" s="158"/>
      <c r="D214" s="24">
        <v>2016</v>
      </c>
      <c r="E214" s="94">
        <f t="shared" si="115"/>
        <v>0</v>
      </c>
      <c r="F214" s="94">
        <v>0</v>
      </c>
      <c r="G214" s="94">
        <v>0</v>
      </c>
      <c r="H214" s="98">
        <v>0</v>
      </c>
      <c r="I214" s="94">
        <v>0</v>
      </c>
      <c r="J214" s="24" t="s">
        <v>58</v>
      </c>
      <c r="K214" s="24"/>
      <c r="L214" s="25"/>
      <c r="M214" s="180"/>
    </row>
    <row r="215" spans="1:13" s="16" customFormat="1" ht="28.5" customHeight="1">
      <c r="A215" s="160" t="s">
        <v>157</v>
      </c>
      <c r="B215" s="156" t="s">
        <v>158</v>
      </c>
      <c r="C215" s="158"/>
      <c r="D215" s="24" t="s">
        <v>7</v>
      </c>
      <c r="E215" s="94">
        <f>E219</f>
        <v>10171.599999999999</v>
      </c>
      <c r="F215" s="94">
        <f t="shared" ref="F215:I215" si="116">F219</f>
        <v>8239.7999999999993</v>
      </c>
      <c r="G215" s="94">
        <f t="shared" si="116"/>
        <v>0</v>
      </c>
      <c r="H215" s="94">
        <f t="shared" si="116"/>
        <v>1931.8</v>
      </c>
      <c r="I215" s="94">
        <f t="shared" si="116"/>
        <v>0</v>
      </c>
      <c r="J215" s="168"/>
      <c r="K215" s="243"/>
      <c r="L215" s="172"/>
      <c r="M215" s="209"/>
    </row>
    <row r="216" spans="1:13" s="16" customFormat="1" ht="14.25" customHeight="1">
      <c r="A216" s="161"/>
      <c r="B216" s="157"/>
      <c r="C216" s="158"/>
      <c r="D216" s="24">
        <v>2014</v>
      </c>
      <c r="E216" s="94">
        <f t="shared" ref="E216:I218" si="117">E220</f>
        <v>10171.599999999999</v>
      </c>
      <c r="F216" s="94">
        <f t="shared" si="117"/>
        <v>8239.7999999999993</v>
      </c>
      <c r="G216" s="94">
        <f t="shared" si="117"/>
        <v>0</v>
      </c>
      <c r="H216" s="94">
        <f t="shared" si="117"/>
        <v>1931.8</v>
      </c>
      <c r="I216" s="94">
        <f t="shared" si="117"/>
        <v>0</v>
      </c>
      <c r="J216" s="169"/>
      <c r="K216" s="244"/>
      <c r="L216" s="173"/>
      <c r="M216" s="210"/>
    </row>
    <row r="217" spans="1:13" s="16" customFormat="1" ht="14.25" customHeight="1">
      <c r="A217" s="161"/>
      <c r="B217" s="157"/>
      <c r="C217" s="158"/>
      <c r="D217" s="24">
        <v>2015</v>
      </c>
      <c r="E217" s="94">
        <f t="shared" si="117"/>
        <v>0</v>
      </c>
      <c r="F217" s="94">
        <f t="shared" si="117"/>
        <v>0</v>
      </c>
      <c r="G217" s="94">
        <f t="shared" si="117"/>
        <v>0</v>
      </c>
      <c r="H217" s="94">
        <f t="shared" si="117"/>
        <v>0</v>
      </c>
      <c r="I217" s="94">
        <f t="shared" si="117"/>
        <v>0</v>
      </c>
      <c r="J217" s="169"/>
      <c r="K217" s="244"/>
      <c r="L217" s="173"/>
      <c r="M217" s="210"/>
    </row>
    <row r="218" spans="1:13" s="16" customFormat="1" ht="14.25" customHeight="1">
      <c r="A218" s="162"/>
      <c r="B218" s="157"/>
      <c r="C218" s="158"/>
      <c r="D218" s="24">
        <v>2016</v>
      </c>
      <c r="E218" s="94">
        <f t="shared" si="117"/>
        <v>0</v>
      </c>
      <c r="F218" s="94">
        <f t="shared" si="117"/>
        <v>0</v>
      </c>
      <c r="G218" s="94">
        <f t="shared" si="117"/>
        <v>0</v>
      </c>
      <c r="H218" s="94">
        <f t="shared" si="117"/>
        <v>0</v>
      </c>
      <c r="I218" s="94">
        <f t="shared" si="117"/>
        <v>0</v>
      </c>
      <c r="J218" s="170"/>
      <c r="K218" s="245"/>
      <c r="L218" s="174"/>
      <c r="M218" s="211"/>
    </row>
    <row r="219" spans="1:13" s="16" customFormat="1" ht="11.25" customHeight="1">
      <c r="A219" s="160" t="s">
        <v>159</v>
      </c>
      <c r="B219" s="158" t="s">
        <v>160</v>
      </c>
      <c r="C219" s="158" t="s">
        <v>122</v>
      </c>
      <c r="D219" s="24" t="s">
        <v>7</v>
      </c>
      <c r="E219" s="94">
        <f>E223+E227+E231+E235</f>
        <v>10171.599999999999</v>
      </c>
      <c r="F219" s="94">
        <f t="shared" ref="F219:I219" si="118">F223+F227+F231+F235</f>
        <v>8239.7999999999993</v>
      </c>
      <c r="G219" s="94">
        <f t="shared" si="118"/>
        <v>0</v>
      </c>
      <c r="H219" s="94">
        <f t="shared" si="118"/>
        <v>1931.8</v>
      </c>
      <c r="I219" s="94">
        <f t="shared" si="118"/>
        <v>0</v>
      </c>
      <c r="J219" s="230" t="s">
        <v>197</v>
      </c>
      <c r="K219" s="231"/>
      <c r="L219" s="232"/>
      <c r="M219" s="209" t="s">
        <v>289</v>
      </c>
    </row>
    <row r="220" spans="1:13" s="16" customFormat="1" ht="14.25" customHeight="1">
      <c r="A220" s="161"/>
      <c r="B220" s="158"/>
      <c r="C220" s="158"/>
      <c r="D220" s="24">
        <v>2014</v>
      </c>
      <c r="E220" s="94">
        <f>E224+E228+E232+E236</f>
        <v>10171.599999999999</v>
      </c>
      <c r="F220" s="94">
        <f t="shared" ref="F220:I220" si="119">F224+F228+F232+F236</f>
        <v>8239.7999999999993</v>
      </c>
      <c r="G220" s="94">
        <f t="shared" si="119"/>
        <v>0</v>
      </c>
      <c r="H220" s="94">
        <f t="shared" si="119"/>
        <v>1931.8</v>
      </c>
      <c r="I220" s="94">
        <f t="shared" si="119"/>
        <v>0</v>
      </c>
      <c r="J220" s="233"/>
      <c r="K220" s="185"/>
      <c r="L220" s="234"/>
      <c r="M220" s="210"/>
    </row>
    <row r="221" spans="1:13" s="16" customFormat="1" ht="14.25" customHeight="1">
      <c r="A221" s="161"/>
      <c r="B221" s="158"/>
      <c r="C221" s="158"/>
      <c r="D221" s="24">
        <v>2015</v>
      </c>
      <c r="E221" s="94">
        <f>E225+E229+E233+E237</f>
        <v>0</v>
      </c>
      <c r="F221" s="94">
        <f t="shared" ref="F221:I221" si="120">F225+F229+F233+F237</f>
        <v>0</v>
      </c>
      <c r="G221" s="94">
        <f t="shared" si="120"/>
        <v>0</v>
      </c>
      <c r="H221" s="94">
        <f t="shared" si="120"/>
        <v>0</v>
      </c>
      <c r="I221" s="94">
        <f t="shared" si="120"/>
        <v>0</v>
      </c>
      <c r="J221" s="233"/>
      <c r="K221" s="185"/>
      <c r="L221" s="234"/>
      <c r="M221" s="210"/>
    </row>
    <row r="222" spans="1:13" s="16" customFormat="1">
      <c r="A222" s="162"/>
      <c r="B222" s="158"/>
      <c r="C222" s="158"/>
      <c r="D222" s="24">
        <v>2016</v>
      </c>
      <c r="E222" s="94">
        <f>E226+E230+E234+E238</f>
        <v>0</v>
      </c>
      <c r="F222" s="94">
        <f t="shared" ref="F222:I222" si="121">F226+F230+F234+F238</f>
        <v>0</v>
      </c>
      <c r="G222" s="94">
        <f t="shared" si="121"/>
        <v>0</v>
      </c>
      <c r="H222" s="94">
        <f t="shared" si="121"/>
        <v>0</v>
      </c>
      <c r="I222" s="94">
        <f t="shared" si="121"/>
        <v>0</v>
      </c>
      <c r="J222" s="235"/>
      <c r="K222" s="236"/>
      <c r="L222" s="237"/>
      <c r="M222" s="211"/>
    </row>
    <row r="223" spans="1:13" s="16" customFormat="1" ht="33.75">
      <c r="A223" s="160" t="s">
        <v>161</v>
      </c>
      <c r="B223" s="158" t="s">
        <v>285</v>
      </c>
      <c r="C223" s="158">
        <v>2014</v>
      </c>
      <c r="D223" s="24" t="s">
        <v>7</v>
      </c>
      <c r="E223" s="94">
        <f>SUM(F223:I223)</f>
        <v>7624.3</v>
      </c>
      <c r="F223" s="94">
        <f t="shared" ref="F223:I223" si="122">SUM(F224:F226)</f>
        <v>7243.3</v>
      </c>
      <c r="G223" s="94">
        <f t="shared" si="122"/>
        <v>0</v>
      </c>
      <c r="H223" s="94">
        <f t="shared" si="122"/>
        <v>381</v>
      </c>
      <c r="I223" s="94">
        <f t="shared" si="122"/>
        <v>0</v>
      </c>
      <c r="J223" s="83" t="s">
        <v>286</v>
      </c>
      <c r="K223" s="83"/>
      <c r="L223" s="83"/>
      <c r="M223" s="209" t="s">
        <v>288</v>
      </c>
    </row>
    <row r="224" spans="1:13" s="16" customFormat="1" ht="14.25" customHeight="1">
      <c r="A224" s="161"/>
      <c r="B224" s="158"/>
      <c r="C224" s="158"/>
      <c r="D224" s="24">
        <v>2014</v>
      </c>
      <c r="E224" s="102">
        <f t="shared" ref="E224:E226" si="123">SUM(F224:I224)</f>
        <v>7624.3</v>
      </c>
      <c r="F224" s="102">
        <v>7243.3</v>
      </c>
      <c r="G224" s="94">
        <v>0</v>
      </c>
      <c r="H224" s="103">
        <v>381</v>
      </c>
      <c r="I224" s="94">
        <v>0</v>
      </c>
      <c r="J224" s="83" t="s">
        <v>287</v>
      </c>
      <c r="K224" s="83"/>
      <c r="L224" s="83"/>
      <c r="M224" s="210"/>
    </row>
    <row r="225" spans="1:13" s="16" customFormat="1" ht="14.25" customHeight="1">
      <c r="A225" s="161"/>
      <c r="B225" s="158"/>
      <c r="C225" s="158"/>
      <c r="D225" s="24">
        <v>2015</v>
      </c>
      <c r="E225" s="94">
        <f t="shared" si="123"/>
        <v>0</v>
      </c>
      <c r="F225" s="94">
        <v>0</v>
      </c>
      <c r="G225" s="94">
        <v>0</v>
      </c>
      <c r="H225" s="98">
        <v>0</v>
      </c>
      <c r="I225" s="94">
        <v>0</v>
      </c>
      <c r="J225" s="83" t="s">
        <v>287</v>
      </c>
      <c r="K225" s="83"/>
      <c r="L225" s="83"/>
      <c r="M225" s="210"/>
    </row>
    <row r="226" spans="1:13" s="16" customFormat="1" ht="14.25" customHeight="1">
      <c r="A226" s="162"/>
      <c r="B226" s="158"/>
      <c r="C226" s="158"/>
      <c r="D226" s="24">
        <v>2016</v>
      </c>
      <c r="E226" s="94">
        <f t="shared" si="123"/>
        <v>0</v>
      </c>
      <c r="F226" s="94">
        <v>0</v>
      </c>
      <c r="G226" s="94">
        <v>0</v>
      </c>
      <c r="H226" s="98">
        <v>0</v>
      </c>
      <c r="I226" s="94">
        <v>0</v>
      </c>
      <c r="J226" s="83" t="s">
        <v>287</v>
      </c>
      <c r="K226" s="83"/>
      <c r="L226" s="83"/>
      <c r="M226" s="211"/>
    </row>
    <row r="227" spans="1:13" s="16" customFormat="1" ht="45">
      <c r="A227" s="160" t="s">
        <v>162</v>
      </c>
      <c r="B227" s="158" t="s">
        <v>290</v>
      </c>
      <c r="C227" s="158" t="s">
        <v>122</v>
      </c>
      <c r="D227" s="24" t="s">
        <v>7</v>
      </c>
      <c r="E227" s="94">
        <f>SUM(E228:E230)</f>
        <v>390</v>
      </c>
      <c r="F227" s="94">
        <f t="shared" ref="F227:I227" si="124">SUM(F228:F230)</f>
        <v>370.5</v>
      </c>
      <c r="G227" s="94">
        <f t="shared" si="124"/>
        <v>0</v>
      </c>
      <c r="H227" s="94">
        <f t="shared" si="124"/>
        <v>19.5</v>
      </c>
      <c r="I227" s="94">
        <f t="shared" si="124"/>
        <v>0</v>
      </c>
      <c r="J227" s="83" t="s">
        <v>293</v>
      </c>
      <c r="K227" s="83"/>
      <c r="L227" s="83"/>
      <c r="M227" s="209" t="s">
        <v>292</v>
      </c>
    </row>
    <row r="228" spans="1:13" s="16" customFormat="1" ht="14.25" customHeight="1">
      <c r="A228" s="161"/>
      <c r="B228" s="158"/>
      <c r="C228" s="158"/>
      <c r="D228" s="24">
        <v>2014</v>
      </c>
      <c r="E228" s="102">
        <f>SUM(F228:I228)</f>
        <v>390</v>
      </c>
      <c r="F228" s="102">
        <v>370.5</v>
      </c>
      <c r="G228" s="94">
        <v>0</v>
      </c>
      <c r="H228" s="103">
        <v>19.5</v>
      </c>
      <c r="I228" s="94">
        <v>0</v>
      </c>
      <c r="J228" s="83" t="s">
        <v>58</v>
      </c>
      <c r="K228" s="83"/>
      <c r="L228" s="83"/>
      <c r="M228" s="210"/>
    </row>
    <row r="229" spans="1:13" s="16" customFormat="1" ht="14.25" customHeight="1">
      <c r="A229" s="161"/>
      <c r="B229" s="158"/>
      <c r="C229" s="158"/>
      <c r="D229" s="24">
        <v>2015</v>
      </c>
      <c r="E229" s="94">
        <f t="shared" ref="E229:E230" si="125">SUM(F229:I229)</f>
        <v>0</v>
      </c>
      <c r="F229" s="94">
        <v>0</v>
      </c>
      <c r="G229" s="94">
        <v>0</v>
      </c>
      <c r="H229" s="98">
        <v>0</v>
      </c>
      <c r="I229" s="94">
        <v>0</v>
      </c>
      <c r="J229" s="83" t="s">
        <v>58</v>
      </c>
      <c r="K229" s="83"/>
      <c r="L229" s="83"/>
      <c r="M229" s="210"/>
    </row>
    <row r="230" spans="1:13" s="16" customFormat="1" ht="14.25" customHeight="1">
      <c r="A230" s="162"/>
      <c r="B230" s="158"/>
      <c r="C230" s="158"/>
      <c r="D230" s="24">
        <v>2016</v>
      </c>
      <c r="E230" s="94">
        <f t="shared" si="125"/>
        <v>0</v>
      </c>
      <c r="F230" s="94">
        <v>0</v>
      </c>
      <c r="G230" s="94">
        <v>0</v>
      </c>
      <c r="H230" s="98">
        <v>0</v>
      </c>
      <c r="I230" s="94">
        <v>0</v>
      </c>
      <c r="J230" s="83" t="s">
        <v>58</v>
      </c>
      <c r="K230" s="83"/>
      <c r="L230" s="83"/>
      <c r="M230" s="211"/>
    </row>
    <row r="231" spans="1:13" s="84" customFormat="1" ht="22.5">
      <c r="A231" s="160" t="s">
        <v>163</v>
      </c>
      <c r="B231" s="158" t="s">
        <v>295</v>
      </c>
      <c r="C231" s="163">
        <v>2014</v>
      </c>
      <c r="D231" s="82" t="s">
        <v>7</v>
      </c>
      <c r="E231" s="93">
        <f>SUM(E232:E234)</f>
        <v>1500</v>
      </c>
      <c r="F231" s="93">
        <f t="shared" ref="F231:I231" si="126">SUM(F232:F234)</f>
        <v>0</v>
      </c>
      <c r="G231" s="93">
        <f t="shared" si="126"/>
        <v>0</v>
      </c>
      <c r="H231" s="93">
        <f t="shared" si="126"/>
        <v>1500</v>
      </c>
      <c r="I231" s="93">
        <f t="shared" si="126"/>
        <v>0</v>
      </c>
      <c r="J231" s="83" t="s">
        <v>294</v>
      </c>
      <c r="K231" s="83"/>
      <c r="L231" s="83"/>
      <c r="M231" s="209" t="s">
        <v>291</v>
      </c>
    </row>
    <row r="232" spans="1:13" s="84" customFormat="1" ht="14.25" customHeight="1">
      <c r="A232" s="161"/>
      <c r="B232" s="158"/>
      <c r="C232" s="164"/>
      <c r="D232" s="82">
        <v>2014</v>
      </c>
      <c r="E232" s="93">
        <f>SUM(F232:I232)</f>
        <v>1500</v>
      </c>
      <c r="F232" s="93">
        <v>0</v>
      </c>
      <c r="G232" s="93">
        <v>0</v>
      </c>
      <c r="H232" s="99">
        <v>1500</v>
      </c>
      <c r="I232" s="93">
        <v>0</v>
      </c>
      <c r="J232" s="83">
        <v>876</v>
      </c>
      <c r="K232" s="83"/>
      <c r="L232" s="83"/>
      <c r="M232" s="210"/>
    </row>
    <row r="233" spans="1:13" s="84" customFormat="1" ht="14.25" customHeight="1">
      <c r="A233" s="161"/>
      <c r="B233" s="158"/>
      <c r="C233" s="164"/>
      <c r="D233" s="82">
        <v>2015</v>
      </c>
      <c r="E233" s="93">
        <f t="shared" ref="E233:E234" si="127">SUM(F233:I233)</f>
        <v>0</v>
      </c>
      <c r="F233" s="93">
        <v>0</v>
      </c>
      <c r="G233" s="93">
        <v>0</v>
      </c>
      <c r="H233" s="99">
        <v>0</v>
      </c>
      <c r="I233" s="93">
        <v>0</v>
      </c>
      <c r="J233" s="83"/>
      <c r="K233" s="83"/>
      <c r="L233" s="83"/>
      <c r="M233" s="210"/>
    </row>
    <row r="234" spans="1:13" s="84" customFormat="1" ht="14.25" customHeight="1">
      <c r="A234" s="162"/>
      <c r="B234" s="158"/>
      <c r="C234" s="165"/>
      <c r="D234" s="82">
        <v>2016</v>
      </c>
      <c r="E234" s="93">
        <f t="shared" si="127"/>
        <v>0</v>
      </c>
      <c r="F234" s="93">
        <v>0</v>
      </c>
      <c r="G234" s="93">
        <v>0</v>
      </c>
      <c r="H234" s="99">
        <v>0</v>
      </c>
      <c r="I234" s="93">
        <v>0</v>
      </c>
      <c r="J234" s="83"/>
      <c r="K234" s="83"/>
      <c r="L234" s="83"/>
      <c r="M234" s="211"/>
    </row>
    <row r="235" spans="1:13" s="88" customFormat="1" ht="56.25">
      <c r="A235" s="160" t="s">
        <v>300</v>
      </c>
      <c r="B235" s="163" t="s">
        <v>301</v>
      </c>
      <c r="C235" s="163">
        <v>2014</v>
      </c>
      <c r="D235" s="86" t="s">
        <v>7</v>
      </c>
      <c r="E235" s="93">
        <f>SUM(E236:E238)</f>
        <v>657.3</v>
      </c>
      <c r="F235" s="93">
        <f t="shared" ref="F235:I235" si="128">SUM(F236:F238)</f>
        <v>626</v>
      </c>
      <c r="G235" s="93">
        <f t="shared" si="128"/>
        <v>0</v>
      </c>
      <c r="H235" s="100">
        <f t="shared" si="128"/>
        <v>31.3</v>
      </c>
      <c r="I235" s="93">
        <f t="shared" si="128"/>
        <v>0</v>
      </c>
      <c r="J235" s="87" t="s">
        <v>302</v>
      </c>
      <c r="K235" s="87"/>
      <c r="L235" s="87"/>
      <c r="M235" s="209"/>
    </row>
    <row r="236" spans="1:13" s="88" customFormat="1" ht="14.25" customHeight="1">
      <c r="A236" s="161"/>
      <c r="B236" s="164"/>
      <c r="C236" s="164"/>
      <c r="D236" s="86">
        <v>2014</v>
      </c>
      <c r="E236" s="102">
        <f>SUM(F236:I236)</f>
        <v>657.3</v>
      </c>
      <c r="F236" s="102">
        <v>626</v>
      </c>
      <c r="G236" s="93">
        <v>0</v>
      </c>
      <c r="H236" s="104">
        <v>31.3</v>
      </c>
      <c r="I236" s="93">
        <v>0</v>
      </c>
      <c r="J236" s="89">
        <v>2.9999999999999997E-4</v>
      </c>
      <c r="K236" s="87"/>
      <c r="L236" s="87"/>
      <c r="M236" s="248"/>
    </row>
    <row r="237" spans="1:13" s="88" customFormat="1" ht="14.25" customHeight="1">
      <c r="A237" s="161"/>
      <c r="B237" s="164"/>
      <c r="C237" s="164"/>
      <c r="D237" s="86">
        <v>2015</v>
      </c>
      <c r="E237" s="93">
        <f t="shared" ref="E237:E238" si="129">SUM(F237:I237)</f>
        <v>0</v>
      </c>
      <c r="F237" s="93">
        <v>0</v>
      </c>
      <c r="G237" s="93">
        <v>0</v>
      </c>
      <c r="H237" s="100">
        <v>0</v>
      </c>
      <c r="I237" s="93">
        <v>0</v>
      </c>
      <c r="J237" s="89"/>
      <c r="K237" s="87"/>
      <c r="L237" s="87"/>
      <c r="M237" s="248"/>
    </row>
    <row r="238" spans="1:13" s="88" customFormat="1" ht="14.25" customHeight="1">
      <c r="A238" s="162"/>
      <c r="B238" s="165"/>
      <c r="C238" s="165"/>
      <c r="D238" s="86">
        <v>2016</v>
      </c>
      <c r="E238" s="93">
        <f t="shared" si="129"/>
        <v>0</v>
      </c>
      <c r="F238" s="93">
        <v>0</v>
      </c>
      <c r="G238" s="93">
        <v>0</v>
      </c>
      <c r="H238" s="100">
        <v>0</v>
      </c>
      <c r="I238" s="93">
        <v>0</v>
      </c>
      <c r="J238" s="89"/>
      <c r="K238" s="87"/>
      <c r="L238" s="87"/>
      <c r="M238" s="249"/>
    </row>
    <row r="239" spans="1:13" s="16" customFormat="1" ht="14.25" customHeight="1">
      <c r="A239" s="160" t="s">
        <v>164</v>
      </c>
      <c r="B239" s="156" t="s">
        <v>123</v>
      </c>
      <c r="C239" s="158"/>
      <c r="D239" s="24" t="s">
        <v>7</v>
      </c>
      <c r="E239" s="93">
        <f>E243</f>
        <v>2100</v>
      </c>
      <c r="F239" s="93">
        <f t="shared" ref="F239:I239" si="130">F243</f>
        <v>177</v>
      </c>
      <c r="G239" s="93">
        <f t="shared" si="130"/>
        <v>0</v>
      </c>
      <c r="H239" s="93">
        <f t="shared" si="130"/>
        <v>1923</v>
      </c>
      <c r="I239" s="93">
        <f t="shared" si="130"/>
        <v>0</v>
      </c>
      <c r="J239" s="230"/>
      <c r="K239" s="231"/>
      <c r="L239" s="232"/>
      <c r="M239" s="175"/>
    </row>
    <row r="240" spans="1:13" s="16" customFormat="1" ht="14.25" customHeight="1">
      <c r="A240" s="161"/>
      <c r="B240" s="156"/>
      <c r="C240" s="158"/>
      <c r="D240" s="24">
        <v>2014</v>
      </c>
      <c r="E240" s="93">
        <f t="shared" ref="E240:I242" si="131">E244</f>
        <v>250</v>
      </c>
      <c r="F240" s="93">
        <f t="shared" si="131"/>
        <v>177</v>
      </c>
      <c r="G240" s="93">
        <f t="shared" si="131"/>
        <v>0</v>
      </c>
      <c r="H240" s="93">
        <f t="shared" si="131"/>
        <v>73</v>
      </c>
      <c r="I240" s="93">
        <f t="shared" si="131"/>
        <v>0</v>
      </c>
      <c r="J240" s="233"/>
      <c r="K240" s="185"/>
      <c r="L240" s="234"/>
      <c r="M240" s="176"/>
    </row>
    <row r="241" spans="1:13" s="16" customFormat="1" ht="14.25" customHeight="1">
      <c r="A241" s="161"/>
      <c r="B241" s="156"/>
      <c r="C241" s="158"/>
      <c r="D241" s="24">
        <v>2015</v>
      </c>
      <c r="E241" s="93">
        <f t="shared" si="131"/>
        <v>925</v>
      </c>
      <c r="F241" s="93">
        <f t="shared" si="131"/>
        <v>0</v>
      </c>
      <c r="G241" s="93">
        <f t="shared" si="131"/>
        <v>0</v>
      </c>
      <c r="H241" s="93">
        <f t="shared" si="131"/>
        <v>925</v>
      </c>
      <c r="I241" s="93">
        <f t="shared" si="131"/>
        <v>0</v>
      </c>
      <c r="J241" s="233"/>
      <c r="K241" s="185"/>
      <c r="L241" s="234"/>
      <c r="M241" s="176"/>
    </row>
    <row r="242" spans="1:13" s="16" customFormat="1" ht="14.25" customHeight="1">
      <c r="A242" s="162"/>
      <c r="B242" s="156"/>
      <c r="C242" s="158"/>
      <c r="D242" s="24">
        <v>2016</v>
      </c>
      <c r="E242" s="93">
        <f t="shared" si="131"/>
        <v>925</v>
      </c>
      <c r="F242" s="93">
        <f t="shared" si="131"/>
        <v>0</v>
      </c>
      <c r="G242" s="93">
        <f t="shared" si="131"/>
        <v>0</v>
      </c>
      <c r="H242" s="93">
        <f t="shared" si="131"/>
        <v>925</v>
      </c>
      <c r="I242" s="93">
        <f t="shared" si="131"/>
        <v>0</v>
      </c>
      <c r="J242" s="235"/>
      <c r="K242" s="236"/>
      <c r="L242" s="237"/>
      <c r="M242" s="177"/>
    </row>
    <row r="243" spans="1:13" s="16" customFormat="1" ht="14.25" customHeight="1">
      <c r="A243" s="160" t="s">
        <v>165</v>
      </c>
      <c r="B243" s="158" t="s">
        <v>167</v>
      </c>
      <c r="C243" s="158" t="s">
        <v>108</v>
      </c>
      <c r="D243" s="24" t="s">
        <v>7</v>
      </c>
      <c r="E243" s="94">
        <f>E247+E251</f>
        <v>2100</v>
      </c>
      <c r="F243" s="94">
        <f t="shared" ref="F243:I243" si="132">F247+F251</f>
        <v>177</v>
      </c>
      <c r="G243" s="94">
        <f t="shared" si="132"/>
        <v>0</v>
      </c>
      <c r="H243" s="94">
        <f t="shared" si="132"/>
        <v>1923</v>
      </c>
      <c r="I243" s="94">
        <f t="shared" si="132"/>
        <v>0</v>
      </c>
      <c r="J243" s="218" t="s">
        <v>200</v>
      </c>
      <c r="K243" s="219"/>
      <c r="L243" s="220"/>
      <c r="M243" s="171" t="s">
        <v>86</v>
      </c>
    </row>
    <row r="244" spans="1:13" s="16" customFormat="1" ht="14.25" customHeight="1">
      <c r="A244" s="161"/>
      <c r="B244" s="158"/>
      <c r="C244" s="158"/>
      <c r="D244" s="24">
        <v>2014</v>
      </c>
      <c r="E244" s="94">
        <f t="shared" ref="E244:I246" si="133">E248+E252</f>
        <v>250</v>
      </c>
      <c r="F244" s="102">
        <f t="shared" si="133"/>
        <v>177</v>
      </c>
      <c r="G244" s="94">
        <f t="shared" si="133"/>
        <v>0</v>
      </c>
      <c r="H244" s="102">
        <f t="shared" si="133"/>
        <v>73</v>
      </c>
      <c r="I244" s="94">
        <f t="shared" si="133"/>
        <v>0</v>
      </c>
      <c r="J244" s="221"/>
      <c r="K244" s="222"/>
      <c r="L244" s="223"/>
      <c r="M244" s="171"/>
    </row>
    <row r="245" spans="1:13" s="16" customFormat="1" ht="14.25" customHeight="1">
      <c r="A245" s="161"/>
      <c r="B245" s="158"/>
      <c r="C245" s="158"/>
      <c r="D245" s="24">
        <v>2015</v>
      </c>
      <c r="E245" s="94">
        <f t="shared" si="133"/>
        <v>925</v>
      </c>
      <c r="F245" s="94">
        <f t="shared" si="133"/>
        <v>0</v>
      </c>
      <c r="G245" s="94">
        <f t="shared" si="133"/>
        <v>0</v>
      </c>
      <c r="H245" s="94">
        <f t="shared" si="133"/>
        <v>925</v>
      </c>
      <c r="I245" s="94">
        <f t="shared" si="133"/>
        <v>0</v>
      </c>
      <c r="J245" s="221"/>
      <c r="K245" s="222"/>
      <c r="L245" s="223"/>
      <c r="M245" s="171"/>
    </row>
    <row r="246" spans="1:13" s="16" customFormat="1">
      <c r="A246" s="162"/>
      <c r="B246" s="158"/>
      <c r="C246" s="158"/>
      <c r="D246" s="24">
        <v>2016</v>
      </c>
      <c r="E246" s="94">
        <f t="shared" si="133"/>
        <v>925</v>
      </c>
      <c r="F246" s="94">
        <f t="shared" si="133"/>
        <v>0</v>
      </c>
      <c r="G246" s="94">
        <f t="shared" si="133"/>
        <v>0</v>
      </c>
      <c r="H246" s="94">
        <f t="shared" si="133"/>
        <v>925</v>
      </c>
      <c r="I246" s="94">
        <f t="shared" si="133"/>
        <v>0</v>
      </c>
      <c r="J246" s="224"/>
      <c r="K246" s="225"/>
      <c r="L246" s="226"/>
      <c r="M246" s="171"/>
    </row>
    <row r="247" spans="1:13" s="16" customFormat="1" ht="22.5">
      <c r="A247" s="160" t="s">
        <v>166</v>
      </c>
      <c r="B247" s="158" t="s">
        <v>168</v>
      </c>
      <c r="C247" s="158" t="s">
        <v>124</v>
      </c>
      <c r="D247" s="24" t="s">
        <v>7</v>
      </c>
      <c r="E247" s="94">
        <f>SUM(E248:E250)</f>
        <v>350</v>
      </c>
      <c r="F247" s="94">
        <f t="shared" ref="F247:I247" si="134">SUM(F248:F250)</f>
        <v>106.2</v>
      </c>
      <c r="G247" s="94">
        <f t="shared" si="134"/>
        <v>0</v>
      </c>
      <c r="H247" s="94">
        <f t="shared" si="134"/>
        <v>243.8</v>
      </c>
      <c r="I247" s="94">
        <f t="shared" si="134"/>
        <v>0</v>
      </c>
      <c r="J247" s="45" t="s">
        <v>198</v>
      </c>
      <c r="K247" s="24"/>
      <c r="L247" s="24"/>
      <c r="M247" s="171" t="s">
        <v>86</v>
      </c>
    </row>
    <row r="248" spans="1:13" s="16" customFormat="1" ht="14.25" customHeight="1">
      <c r="A248" s="161"/>
      <c r="B248" s="158"/>
      <c r="C248" s="158"/>
      <c r="D248" s="24">
        <v>2014</v>
      </c>
      <c r="E248" s="94">
        <v>150</v>
      </c>
      <c r="F248" s="102">
        <v>106.2</v>
      </c>
      <c r="G248" s="94">
        <v>0</v>
      </c>
      <c r="H248" s="103">
        <v>43.8</v>
      </c>
      <c r="I248" s="94">
        <v>0</v>
      </c>
      <c r="J248" s="24" t="s">
        <v>58</v>
      </c>
      <c r="K248" s="24"/>
      <c r="L248" s="24"/>
      <c r="M248" s="171"/>
    </row>
    <row r="249" spans="1:13" s="16" customFormat="1" ht="14.25" customHeight="1">
      <c r="A249" s="161"/>
      <c r="B249" s="158"/>
      <c r="C249" s="158"/>
      <c r="D249" s="24">
        <v>2015</v>
      </c>
      <c r="E249" s="94">
        <v>100</v>
      </c>
      <c r="F249" s="94">
        <v>0</v>
      </c>
      <c r="G249" s="94">
        <v>0</v>
      </c>
      <c r="H249" s="98">
        <v>100</v>
      </c>
      <c r="I249" s="94">
        <v>0</v>
      </c>
      <c r="J249" s="24" t="s">
        <v>58</v>
      </c>
      <c r="K249" s="24"/>
      <c r="L249" s="24"/>
      <c r="M249" s="171"/>
    </row>
    <row r="250" spans="1:13" s="16" customFormat="1" ht="14.25" customHeight="1">
      <c r="A250" s="162"/>
      <c r="B250" s="158"/>
      <c r="C250" s="158"/>
      <c r="D250" s="24">
        <v>2016</v>
      </c>
      <c r="E250" s="94">
        <v>100</v>
      </c>
      <c r="F250" s="94">
        <v>0</v>
      </c>
      <c r="G250" s="94">
        <v>0</v>
      </c>
      <c r="H250" s="98">
        <v>100</v>
      </c>
      <c r="I250" s="94">
        <v>0</v>
      </c>
      <c r="J250" s="24" t="s">
        <v>58</v>
      </c>
      <c r="K250" s="24"/>
      <c r="L250" s="24"/>
      <c r="M250" s="171"/>
    </row>
    <row r="251" spans="1:13" s="16" customFormat="1" ht="22.5">
      <c r="A251" s="160" t="s">
        <v>169</v>
      </c>
      <c r="B251" s="158" t="s">
        <v>170</v>
      </c>
      <c r="C251" s="158" t="s">
        <v>108</v>
      </c>
      <c r="D251" s="24" t="s">
        <v>7</v>
      </c>
      <c r="E251" s="94">
        <f>SUM(E252:E254)</f>
        <v>1750</v>
      </c>
      <c r="F251" s="94">
        <f t="shared" ref="F251:I251" si="135">SUM(F252:F254)</f>
        <v>70.8</v>
      </c>
      <c r="G251" s="94">
        <f t="shared" si="135"/>
        <v>0</v>
      </c>
      <c r="H251" s="94">
        <f t="shared" si="135"/>
        <v>1679.2</v>
      </c>
      <c r="I251" s="94">
        <f t="shared" si="135"/>
        <v>0</v>
      </c>
      <c r="J251" s="45" t="s">
        <v>199</v>
      </c>
      <c r="K251" s="24"/>
      <c r="L251" s="24"/>
      <c r="M251" s="171" t="s">
        <v>86</v>
      </c>
    </row>
    <row r="252" spans="1:13" s="16" customFormat="1" ht="14.25" customHeight="1">
      <c r="A252" s="161"/>
      <c r="B252" s="158"/>
      <c r="C252" s="158"/>
      <c r="D252" s="24">
        <v>2014</v>
      </c>
      <c r="E252" s="94">
        <f>SUM(F252:I252)</f>
        <v>100</v>
      </c>
      <c r="F252" s="102">
        <v>70.8</v>
      </c>
      <c r="G252" s="94">
        <v>0</v>
      </c>
      <c r="H252" s="103">
        <v>29.2</v>
      </c>
      <c r="I252" s="94">
        <v>0</v>
      </c>
      <c r="J252" s="24">
        <v>1</v>
      </c>
      <c r="K252" s="24"/>
      <c r="L252" s="24"/>
      <c r="M252" s="171"/>
    </row>
    <row r="253" spans="1:13" s="16" customFormat="1" ht="14.25" customHeight="1">
      <c r="A253" s="161"/>
      <c r="B253" s="158"/>
      <c r="C253" s="158"/>
      <c r="D253" s="24">
        <v>2015</v>
      </c>
      <c r="E253" s="94">
        <f t="shared" ref="E253:E254" si="136">SUM(F253:I253)</f>
        <v>825</v>
      </c>
      <c r="F253" s="94">
        <v>0</v>
      </c>
      <c r="G253" s="94">
        <v>0</v>
      </c>
      <c r="H253" s="98">
        <v>825</v>
      </c>
      <c r="I253" s="94">
        <v>0</v>
      </c>
      <c r="J253" s="24">
        <v>1</v>
      </c>
      <c r="K253" s="24"/>
      <c r="L253" s="24"/>
      <c r="M253" s="171"/>
    </row>
    <row r="254" spans="1:13" s="16" customFormat="1" ht="14.25" customHeight="1">
      <c r="A254" s="162"/>
      <c r="B254" s="158"/>
      <c r="C254" s="158"/>
      <c r="D254" s="24">
        <v>2016</v>
      </c>
      <c r="E254" s="94">
        <f t="shared" si="136"/>
        <v>825</v>
      </c>
      <c r="F254" s="94">
        <v>0</v>
      </c>
      <c r="G254" s="94">
        <v>0</v>
      </c>
      <c r="H254" s="98">
        <v>825</v>
      </c>
      <c r="I254" s="94">
        <v>0</v>
      </c>
      <c r="J254" s="24">
        <v>1</v>
      </c>
      <c r="K254" s="24"/>
      <c r="L254" s="24"/>
      <c r="M254" s="171"/>
    </row>
    <row r="255" spans="1:13" s="16" customFormat="1" ht="14.25" customHeight="1">
      <c r="A255" s="160" t="s">
        <v>171</v>
      </c>
      <c r="B255" s="156" t="s">
        <v>173</v>
      </c>
      <c r="C255" s="158"/>
      <c r="D255" s="24" t="s">
        <v>7</v>
      </c>
      <c r="E255" s="94">
        <f>E259</f>
        <v>60</v>
      </c>
      <c r="F255" s="94">
        <f t="shared" ref="F255:I255" si="137">F259</f>
        <v>30</v>
      </c>
      <c r="G255" s="94">
        <f t="shared" si="137"/>
        <v>0</v>
      </c>
      <c r="H255" s="94">
        <f t="shared" si="137"/>
        <v>30</v>
      </c>
      <c r="I255" s="94">
        <f t="shared" si="137"/>
        <v>0</v>
      </c>
      <c r="J255" s="218"/>
      <c r="K255" s="219"/>
      <c r="L255" s="220"/>
      <c r="M255" s="178"/>
    </row>
    <row r="256" spans="1:13" s="16" customFormat="1" ht="14.25" customHeight="1">
      <c r="A256" s="161"/>
      <c r="B256" s="156"/>
      <c r="C256" s="158"/>
      <c r="D256" s="24">
        <v>2014</v>
      </c>
      <c r="E256" s="94">
        <f t="shared" ref="E256:I259" si="138">E260</f>
        <v>40</v>
      </c>
      <c r="F256" s="94">
        <f t="shared" si="138"/>
        <v>30</v>
      </c>
      <c r="G256" s="94">
        <f t="shared" si="138"/>
        <v>0</v>
      </c>
      <c r="H256" s="94">
        <f t="shared" si="138"/>
        <v>10</v>
      </c>
      <c r="I256" s="94">
        <f t="shared" si="138"/>
        <v>0</v>
      </c>
      <c r="J256" s="221"/>
      <c r="K256" s="222"/>
      <c r="L256" s="223"/>
      <c r="M256" s="179"/>
    </row>
    <row r="257" spans="1:13" s="16" customFormat="1" ht="14.25" customHeight="1">
      <c r="A257" s="161"/>
      <c r="B257" s="156"/>
      <c r="C257" s="158"/>
      <c r="D257" s="24">
        <v>2015</v>
      </c>
      <c r="E257" s="94">
        <f t="shared" si="138"/>
        <v>10</v>
      </c>
      <c r="F257" s="94">
        <f t="shared" si="138"/>
        <v>0</v>
      </c>
      <c r="G257" s="94">
        <f t="shared" si="138"/>
        <v>0</v>
      </c>
      <c r="H257" s="94">
        <f t="shared" si="138"/>
        <v>10</v>
      </c>
      <c r="I257" s="94">
        <f t="shared" si="138"/>
        <v>0</v>
      </c>
      <c r="J257" s="221"/>
      <c r="K257" s="222"/>
      <c r="L257" s="223"/>
      <c r="M257" s="179"/>
    </row>
    <row r="258" spans="1:13" s="16" customFormat="1" ht="14.25" customHeight="1">
      <c r="A258" s="162"/>
      <c r="B258" s="156"/>
      <c r="C258" s="158"/>
      <c r="D258" s="24">
        <v>2016</v>
      </c>
      <c r="E258" s="94">
        <f t="shared" si="138"/>
        <v>10</v>
      </c>
      <c r="F258" s="94">
        <f t="shared" si="138"/>
        <v>0</v>
      </c>
      <c r="G258" s="94">
        <f t="shared" si="138"/>
        <v>0</v>
      </c>
      <c r="H258" s="94">
        <f t="shared" si="138"/>
        <v>10</v>
      </c>
      <c r="I258" s="94">
        <f t="shared" si="138"/>
        <v>0</v>
      </c>
      <c r="J258" s="224"/>
      <c r="K258" s="225"/>
      <c r="L258" s="226"/>
      <c r="M258" s="180"/>
    </row>
    <row r="259" spans="1:13" s="16" customFormat="1" ht="14.25" customHeight="1">
      <c r="A259" s="160" t="s">
        <v>172</v>
      </c>
      <c r="B259" s="158" t="s">
        <v>176</v>
      </c>
      <c r="C259" s="158" t="s">
        <v>108</v>
      </c>
      <c r="D259" s="24" t="s">
        <v>7</v>
      </c>
      <c r="E259" s="94">
        <f>E263</f>
        <v>60</v>
      </c>
      <c r="F259" s="94">
        <f t="shared" si="138"/>
        <v>30</v>
      </c>
      <c r="G259" s="94">
        <f t="shared" si="138"/>
        <v>0</v>
      </c>
      <c r="H259" s="94">
        <f t="shared" si="138"/>
        <v>30</v>
      </c>
      <c r="I259" s="94">
        <f t="shared" si="138"/>
        <v>0</v>
      </c>
      <c r="J259" s="218" t="s">
        <v>202</v>
      </c>
      <c r="K259" s="219"/>
      <c r="L259" s="220"/>
      <c r="M259" s="171" t="s">
        <v>86</v>
      </c>
    </row>
    <row r="260" spans="1:13" s="16" customFormat="1" ht="14.25" customHeight="1">
      <c r="A260" s="161"/>
      <c r="B260" s="158"/>
      <c r="C260" s="158"/>
      <c r="D260" s="24">
        <v>2014</v>
      </c>
      <c r="E260" s="94">
        <f t="shared" ref="E260:I262" si="139">E264</f>
        <v>40</v>
      </c>
      <c r="F260" s="94">
        <f t="shared" si="139"/>
        <v>30</v>
      </c>
      <c r="G260" s="94">
        <f t="shared" si="139"/>
        <v>0</v>
      </c>
      <c r="H260" s="94">
        <f t="shared" si="139"/>
        <v>10</v>
      </c>
      <c r="I260" s="94">
        <f t="shared" si="139"/>
        <v>0</v>
      </c>
      <c r="J260" s="221"/>
      <c r="K260" s="222"/>
      <c r="L260" s="223"/>
      <c r="M260" s="171"/>
    </row>
    <row r="261" spans="1:13" s="16" customFormat="1" ht="14.25" customHeight="1">
      <c r="A261" s="161"/>
      <c r="B261" s="158"/>
      <c r="C261" s="158"/>
      <c r="D261" s="24">
        <v>2015</v>
      </c>
      <c r="E261" s="94">
        <f t="shared" si="139"/>
        <v>10</v>
      </c>
      <c r="F261" s="94">
        <f t="shared" si="139"/>
        <v>0</v>
      </c>
      <c r="G261" s="94">
        <f t="shared" si="139"/>
        <v>0</v>
      </c>
      <c r="H261" s="94">
        <f t="shared" si="139"/>
        <v>10</v>
      </c>
      <c r="I261" s="94">
        <f t="shared" si="139"/>
        <v>0</v>
      </c>
      <c r="J261" s="221"/>
      <c r="K261" s="222"/>
      <c r="L261" s="223"/>
      <c r="M261" s="171"/>
    </row>
    <row r="262" spans="1:13" s="16" customFormat="1" ht="14.25" customHeight="1">
      <c r="A262" s="162"/>
      <c r="B262" s="158"/>
      <c r="C262" s="158"/>
      <c r="D262" s="24">
        <v>2016</v>
      </c>
      <c r="E262" s="94">
        <f t="shared" si="139"/>
        <v>10</v>
      </c>
      <c r="F262" s="94">
        <f t="shared" si="139"/>
        <v>0</v>
      </c>
      <c r="G262" s="94">
        <f t="shared" si="139"/>
        <v>0</v>
      </c>
      <c r="H262" s="94">
        <f t="shared" si="139"/>
        <v>10</v>
      </c>
      <c r="I262" s="94">
        <f t="shared" si="139"/>
        <v>0</v>
      </c>
      <c r="J262" s="224"/>
      <c r="K262" s="225"/>
      <c r="L262" s="226"/>
      <c r="M262" s="171"/>
    </row>
    <row r="263" spans="1:13" s="16" customFormat="1" ht="33.75">
      <c r="A263" s="160" t="s">
        <v>174</v>
      </c>
      <c r="B263" s="158" t="s">
        <v>175</v>
      </c>
      <c r="C263" s="158" t="s">
        <v>108</v>
      </c>
      <c r="D263" s="24" t="s">
        <v>7</v>
      </c>
      <c r="E263" s="94">
        <f>SUM(E264:E266)</f>
        <v>60</v>
      </c>
      <c r="F263" s="94">
        <f t="shared" ref="F263:I263" si="140">SUM(F264:F266)</f>
        <v>30</v>
      </c>
      <c r="G263" s="94">
        <f t="shared" si="140"/>
        <v>0</v>
      </c>
      <c r="H263" s="94">
        <f t="shared" si="140"/>
        <v>30</v>
      </c>
      <c r="I263" s="94">
        <f t="shared" si="140"/>
        <v>0</v>
      </c>
      <c r="J263" s="24" t="s">
        <v>201</v>
      </c>
      <c r="K263" s="38"/>
      <c r="L263" s="24"/>
      <c r="M263" s="171" t="s">
        <v>86</v>
      </c>
    </row>
    <row r="264" spans="1:13" s="16" customFormat="1" ht="14.25" customHeight="1">
      <c r="A264" s="161"/>
      <c r="B264" s="158"/>
      <c r="C264" s="158"/>
      <c r="D264" s="24">
        <v>2014</v>
      </c>
      <c r="E264" s="94">
        <f>SUM(F264:I264)</f>
        <v>40</v>
      </c>
      <c r="F264" s="94">
        <v>30</v>
      </c>
      <c r="G264" s="94">
        <v>0</v>
      </c>
      <c r="H264" s="98">
        <v>10</v>
      </c>
      <c r="I264" s="94">
        <v>0</v>
      </c>
      <c r="J264" s="24">
        <v>1</v>
      </c>
      <c r="K264" s="38"/>
      <c r="L264" s="24"/>
      <c r="M264" s="171"/>
    </row>
    <row r="265" spans="1:13" s="16" customFormat="1" ht="14.25" customHeight="1">
      <c r="A265" s="161"/>
      <c r="B265" s="158"/>
      <c r="C265" s="158"/>
      <c r="D265" s="24">
        <v>2015</v>
      </c>
      <c r="E265" s="94">
        <f t="shared" ref="E265:E266" si="141">SUM(F265:I265)</f>
        <v>10</v>
      </c>
      <c r="F265" s="94">
        <v>0</v>
      </c>
      <c r="G265" s="94">
        <v>0</v>
      </c>
      <c r="H265" s="98">
        <v>10</v>
      </c>
      <c r="I265" s="94">
        <v>0</v>
      </c>
      <c r="J265" s="24">
        <v>1</v>
      </c>
      <c r="K265" s="38"/>
      <c r="L265" s="24"/>
      <c r="M265" s="171"/>
    </row>
    <row r="266" spans="1:13" s="16" customFormat="1" ht="14.25" customHeight="1">
      <c r="A266" s="162"/>
      <c r="B266" s="158"/>
      <c r="C266" s="158"/>
      <c r="D266" s="24">
        <v>2016</v>
      </c>
      <c r="E266" s="94">
        <f t="shared" si="141"/>
        <v>10</v>
      </c>
      <c r="F266" s="94">
        <v>0</v>
      </c>
      <c r="G266" s="94">
        <v>0</v>
      </c>
      <c r="H266" s="98">
        <v>10</v>
      </c>
      <c r="I266" s="94">
        <v>0</v>
      </c>
      <c r="J266" s="24">
        <v>1</v>
      </c>
      <c r="K266" s="38"/>
      <c r="L266" s="24"/>
      <c r="M266" s="171"/>
    </row>
  </sheetData>
  <autoFilter ref="A5:M266">
    <filterColumn colId="3" showButton="0"/>
    <filterColumn colId="4" showButton="0"/>
    <filterColumn colId="5" showButton="0"/>
    <filterColumn colId="9" showButton="0"/>
    <filterColumn colId="10" showButton="0"/>
    <filterColumn colId="11"/>
  </autoFilter>
  <mergeCells count="291">
    <mergeCell ref="M99:M102"/>
    <mergeCell ref="A107:A110"/>
    <mergeCell ref="B107:B110"/>
    <mergeCell ref="M107:M110"/>
    <mergeCell ref="C99:C102"/>
    <mergeCell ref="C107:C110"/>
    <mergeCell ref="A111:A114"/>
    <mergeCell ref="B111:B114"/>
    <mergeCell ref="C103:C106"/>
    <mergeCell ref="M103:M106"/>
    <mergeCell ref="M111:M114"/>
    <mergeCell ref="C235:C238"/>
    <mergeCell ref="M235:M238"/>
    <mergeCell ref="C231:C234"/>
    <mergeCell ref="M231:M234"/>
    <mergeCell ref="M199:M202"/>
    <mergeCell ref="M203:M206"/>
    <mergeCell ref="M207:M210"/>
    <mergeCell ref="C219:C222"/>
    <mergeCell ref="M159:M162"/>
    <mergeCell ref="M163:M166"/>
    <mergeCell ref="M167:M170"/>
    <mergeCell ref="M171:M174"/>
    <mergeCell ref="M183:M186"/>
    <mergeCell ref="M187:M190"/>
    <mergeCell ref="M195:M198"/>
    <mergeCell ref="M179:M182"/>
    <mergeCell ref="J259:L262"/>
    <mergeCell ref="M251:M254"/>
    <mergeCell ref="M263:M266"/>
    <mergeCell ref="C207:C210"/>
    <mergeCell ref="C239:C242"/>
    <mergeCell ref="C243:C246"/>
    <mergeCell ref="C247:C250"/>
    <mergeCell ref="C251:C254"/>
    <mergeCell ref="C255:C258"/>
    <mergeCell ref="C259:C262"/>
    <mergeCell ref="C263:C266"/>
    <mergeCell ref="C215:C218"/>
    <mergeCell ref="M211:M214"/>
    <mergeCell ref="M259:M262"/>
    <mergeCell ref="C223:C226"/>
    <mergeCell ref="C227:C230"/>
    <mergeCell ref="M223:M226"/>
    <mergeCell ref="M227:M230"/>
    <mergeCell ref="M239:M242"/>
    <mergeCell ref="M243:M246"/>
    <mergeCell ref="J215:L218"/>
    <mergeCell ref="M247:M250"/>
    <mergeCell ref="M255:M258"/>
    <mergeCell ref="C211:C214"/>
    <mergeCell ref="J243:L246"/>
    <mergeCell ref="J255:L258"/>
    <mergeCell ref="J219:L222"/>
    <mergeCell ref="J239:L242"/>
    <mergeCell ref="J159:L162"/>
    <mergeCell ref="J179:L182"/>
    <mergeCell ref="J175:L178"/>
    <mergeCell ref="J195:L198"/>
    <mergeCell ref="J199:L202"/>
    <mergeCell ref="A3:M3"/>
    <mergeCell ref="M5:M6"/>
    <mergeCell ref="M7:M10"/>
    <mergeCell ref="A11:A14"/>
    <mergeCell ref="B11:B14"/>
    <mergeCell ref="C11:C14"/>
    <mergeCell ref="M11:M14"/>
    <mergeCell ref="A15:A18"/>
    <mergeCell ref="B15:B18"/>
    <mergeCell ref="C15:C18"/>
    <mergeCell ref="D5:I5"/>
    <mergeCell ref="A5:A6"/>
    <mergeCell ref="B5:B6"/>
    <mergeCell ref="C5:C6"/>
    <mergeCell ref="J5:L5"/>
    <mergeCell ref="C7:C10"/>
    <mergeCell ref="M15:M18"/>
    <mergeCell ref="J7:L10"/>
    <mergeCell ref="J11:L14"/>
    <mergeCell ref="J15:L18"/>
    <mergeCell ref="A7:A10"/>
    <mergeCell ref="B7:B10"/>
    <mergeCell ref="B187:B190"/>
    <mergeCell ref="C187:C190"/>
    <mergeCell ref="C39:C42"/>
    <mergeCell ref="M31:M34"/>
    <mergeCell ref="B35:B38"/>
    <mergeCell ref="A35:A38"/>
    <mergeCell ref="C35:C38"/>
    <mergeCell ref="M35:M38"/>
    <mergeCell ref="B131:B134"/>
    <mergeCell ref="C131:C134"/>
    <mergeCell ref="A79:A82"/>
    <mergeCell ref="B79:B82"/>
    <mergeCell ref="M123:M126"/>
    <mergeCell ref="M127:M130"/>
    <mergeCell ref="M131:M134"/>
    <mergeCell ref="M59:M62"/>
    <mergeCell ref="A63:A66"/>
    <mergeCell ref="B63:B66"/>
    <mergeCell ref="C79:C82"/>
    <mergeCell ref="M79:M82"/>
    <mergeCell ref="A83:A86"/>
    <mergeCell ref="B83:B86"/>
    <mergeCell ref="C83:C86"/>
    <mergeCell ref="A155:A158"/>
    <mergeCell ref="A19:A22"/>
    <mergeCell ref="B19:B22"/>
    <mergeCell ref="M19:M22"/>
    <mergeCell ref="A23:A26"/>
    <mergeCell ref="B23:B26"/>
    <mergeCell ref="C23:C26"/>
    <mergeCell ref="M23:M26"/>
    <mergeCell ref="C19:C22"/>
    <mergeCell ref="J19:L22"/>
    <mergeCell ref="M75:M78"/>
    <mergeCell ref="J27:L30"/>
    <mergeCell ref="A135:A138"/>
    <mergeCell ref="B135:B138"/>
    <mergeCell ref="C179:C182"/>
    <mergeCell ref="J31:L34"/>
    <mergeCell ref="M175:M178"/>
    <mergeCell ref="A27:A30"/>
    <mergeCell ref="B27:B30"/>
    <mergeCell ref="C27:C30"/>
    <mergeCell ref="C135:C138"/>
    <mergeCell ref="A139:A142"/>
    <mergeCell ref="B139:B142"/>
    <mergeCell ref="C139:C142"/>
    <mergeCell ref="A143:A146"/>
    <mergeCell ref="B143:B146"/>
    <mergeCell ref="C143:C146"/>
    <mergeCell ref="J127:L130"/>
    <mergeCell ref="J123:L126"/>
    <mergeCell ref="J131:L134"/>
    <mergeCell ref="A55:A58"/>
    <mergeCell ref="B55:B58"/>
    <mergeCell ref="C55:C58"/>
    <mergeCell ref="A59:A62"/>
    <mergeCell ref="M27:M30"/>
    <mergeCell ref="J39:L42"/>
    <mergeCell ref="J43:L46"/>
    <mergeCell ref="M43:M46"/>
    <mergeCell ref="A47:A50"/>
    <mergeCell ref="B47:B50"/>
    <mergeCell ref="C47:C50"/>
    <mergeCell ref="M47:M50"/>
    <mergeCell ref="A123:A126"/>
    <mergeCell ref="B123:B126"/>
    <mergeCell ref="C123:C126"/>
    <mergeCell ref="M55:M58"/>
    <mergeCell ref="C63:C66"/>
    <mergeCell ref="M63:M66"/>
    <mergeCell ref="A67:A70"/>
    <mergeCell ref="B67:B70"/>
    <mergeCell ref="C67:C70"/>
    <mergeCell ref="M67:M70"/>
    <mergeCell ref="C71:C74"/>
    <mergeCell ref="M71:M74"/>
    <mergeCell ref="A75:A78"/>
    <mergeCell ref="B75:B78"/>
    <mergeCell ref="B31:B34"/>
    <mergeCell ref="M83:M86"/>
    <mergeCell ref="C31:C34"/>
    <mergeCell ref="A159:A162"/>
    <mergeCell ref="A163:A166"/>
    <mergeCell ref="C155:C158"/>
    <mergeCell ref="C159:C162"/>
    <mergeCell ref="C163:C166"/>
    <mergeCell ref="A167:A170"/>
    <mergeCell ref="A171:A174"/>
    <mergeCell ref="B155:B158"/>
    <mergeCell ref="B159:B162"/>
    <mergeCell ref="B163:B166"/>
    <mergeCell ref="C111:C114"/>
    <mergeCell ref="C75:C78"/>
    <mergeCell ref="B59:B62"/>
    <mergeCell ref="A115:A118"/>
    <mergeCell ref="B115:B118"/>
    <mergeCell ref="C115:C118"/>
    <mergeCell ref="A87:A90"/>
    <mergeCell ref="B87:B90"/>
    <mergeCell ref="C87:C90"/>
    <mergeCell ref="A91:A94"/>
    <mergeCell ref="B91:B94"/>
    <mergeCell ref="C151:C154"/>
    <mergeCell ref="A119:A122"/>
    <mergeCell ref="M91:M94"/>
    <mergeCell ref="A95:A98"/>
    <mergeCell ref="B95:B98"/>
    <mergeCell ref="M95:M98"/>
    <mergeCell ref="A183:A186"/>
    <mergeCell ref="B183:B186"/>
    <mergeCell ref="A127:A130"/>
    <mergeCell ref="B127:B130"/>
    <mergeCell ref="C127:C130"/>
    <mergeCell ref="A179:A182"/>
    <mergeCell ref="B179:B182"/>
    <mergeCell ref="M135:M138"/>
    <mergeCell ref="M139:M142"/>
    <mergeCell ref="M143:M146"/>
    <mergeCell ref="M147:M150"/>
    <mergeCell ref="M151:M154"/>
    <mergeCell ref="M155:M158"/>
    <mergeCell ref="J155:L158"/>
    <mergeCell ref="M115:M118"/>
    <mergeCell ref="B119:B122"/>
    <mergeCell ref="C119:C122"/>
    <mergeCell ref="M119:M122"/>
    <mergeCell ref="A99:A102"/>
    <mergeCell ref="B99:B102"/>
    <mergeCell ref="C59:C62"/>
    <mergeCell ref="A71:A74"/>
    <mergeCell ref="B71:B74"/>
    <mergeCell ref="C43:C46"/>
    <mergeCell ref="A175:A178"/>
    <mergeCell ref="B175:B178"/>
    <mergeCell ref="C175:C178"/>
    <mergeCell ref="B167:B170"/>
    <mergeCell ref="B171:B174"/>
    <mergeCell ref="C167:C170"/>
    <mergeCell ref="C171:C174"/>
    <mergeCell ref="A147:A150"/>
    <mergeCell ref="A151:A154"/>
    <mergeCell ref="B147:B150"/>
    <mergeCell ref="B151:B154"/>
    <mergeCell ref="C147:C150"/>
    <mergeCell ref="C95:C98"/>
    <mergeCell ref="A103:A106"/>
    <mergeCell ref="B103:B106"/>
    <mergeCell ref="C91:C94"/>
    <mergeCell ref="A223:A226"/>
    <mergeCell ref="B223:B226"/>
    <mergeCell ref="A211:A214"/>
    <mergeCell ref="B251:B254"/>
    <mergeCell ref="B255:B258"/>
    <mergeCell ref="J1:M1"/>
    <mergeCell ref="B219:B222"/>
    <mergeCell ref="M215:M218"/>
    <mergeCell ref="A215:A218"/>
    <mergeCell ref="B215:B218"/>
    <mergeCell ref="A39:A42"/>
    <mergeCell ref="B39:B42"/>
    <mergeCell ref="M39:M42"/>
    <mergeCell ref="A43:A46"/>
    <mergeCell ref="B43:B46"/>
    <mergeCell ref="M219:M222"/>
    <mergeCell ref="B191:B194"/>
    <mergeCell ref="M191:M194"/>
    <mergeCell ref="A191:A194"/>
    <mergeCell ref="C183:C186"/>
    <mergeCell ref="C191:C194"/>
    <mergeCell ref="A187:A190"/>
    <mergeCell ref="A131:A134"/>
    <mergeCell ref="A31:A34"/>
    <mergeCell ref="B263:B266"/>
    <mergeCell ref="A247:A250"/>
    <mergeCell ref="B239:B242"/>
    <mergeCell ref="B243:B246"/>
    <mergeCell ref="A227:A230"/>
    <mergeCell ref="B227:B230"/>
    <mergeCell ref="A239:A242"/>
    <mergeCell ref="A243:A246"/>
    <mergeCell ref="A231:A234"/>
    <mergeCell ref="B231:B234"/>
    <mergeCell ref="A235:A238"/>
    <mergeCell ref="B235:B238"/>
    <mergeCell ref="M87:M90"/>
    <mergeCell ref="A51:A54"/>
    <mergeCell ref="B51:B54"/>
    <mergeCell ref="C51:C54"/>
    <mergeCell ref="M51:M54"/>
    <mergeCell ref="A263:A266"/>
    <mergeCell ref="A195:A198"/>
    <mergeCell ref="B195:B198"/>
    <mergeCell ref="C195:C198"/>
    <mergeCell ref="A203:A206"/>
    <mergeCell ref="B203:B206"/>
    <mergeCell ref="C203:C206"/>
    <mergeCell ref="A199:A202"/>
    <mergeCell ref="B199:B202"/>
    <mergeCell ref="C199:C202"/>
    <mergeCell ref="A251:A254"/>
    <mergeCell ref="A255:A258"/>
    <mergeCell ref="A259:A262"/>
    <mergeCell ref="B247:B250"/>
    <mergeCell ref="A219:A222"/>
    <mergeCell ref="A207:A210"/>
    <mergeCell ref="B207:B210"/>
    <mergeCell ref="B211:B214"/>
    <mergeCell ref="B259:B262"/>
  </mergeCells>
  <printOptions verticalCentered="1"/>
  <pageMargins left="0.51181102362204722" right="0.51181102362204722" top="0.55118110236220474" bottom="0.55118110236220474" header="0.31496062992125984" footer="0.31496062992125984"/>
  <pageSetup paperSize="9" scale="50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Пр2 Паспорт МП</vt:lpstr>
      <vt:lpstr>Пр3. Пок. МП</vt:lpstr>
      <vt:lpstr>Пр5. Фин. ОМСУ</vt:lpstr>
      <vt:lpstr>Пр7. Фин.МП</vt:lpstr>
      <vt:lpstr>Пр9. ОМ</vt:lpstr>
      <vt:lpstr>Пр14. План</vt:lpstr>
      <vt:lpstr>'Пр14. План'!Заголовки_для_печати</vt:lpstr>
      <vt:lpstr>'Пр14. План'!Область_печати</vt:lpstr>
      <vt:lpstr>'Пр3. Пок.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Богданова А.С.</dc:creator>
  <cp:lastModifiedBy>1</cp:lastModifiedBy>
  <cp:lastPrinted>2014-07-01T11:00:10Z</cp:lastPrinted>
  <dcterms:created xsi:type="dcterms:W3CDTF">2013-06-06T11:09:14Z</dcterms:created>
  <dcterms:modified xsi:type="dcterms:W3CDTF">2014-07-01T11:02:22Z</dcterms:modified>
</cp:coreProperties>
</file>