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6" sheetId="8" r:id="rId1"/>
  </sheets>
  <calcPr calcId="124519"/>
</workbook>
</file>

<file path=xl/calcChain.xml><?xml version="1.0" encoding="utf-8"?>
<calcChain xmlns="http://schemas.openxmlformats.org/spreadsheetml/2006/main">
  <c r="Q26" i="8"/>
  <c r="P26"/>
  <c r="O26"/>
  <c r="M26"/>
  <c r="L26"/>
  <c r="K26"/>
  <c r="I26"/>
  <c r="H26"/>
  <c r="G26"/>
  <c r="E26"/>
  <c r="D26"/>
  <c r="C26"/>
  <c r="C25"/>
  <c r="R9"/>
  <c r="R26" s="1"/>
  <c r="N9"/>
  <c r="J9"/>
  <c r="F9"/>
  <c r="F26" s="1"/>
  <c r="F8"/>
  <c r="C6"/>
  <c r="D6"/>
  <c r="Q6"/>
  <c r="P6"/>
  <c r="O6"/>
  <c r="M6"/>
  <c r="L6"/>
  <c r="K6"/>
  <c r="I6"/>
  <c r="H6"/>
  <c r="G6"/>
  <c r="E6"/>
  <c r="I25"/>
  <c r="S9" l="1"/>
  <c r="S26" s="1"/>
  <c r="J26"/>
  <c r="N26"/>
  <c r="I19"/>
  <c r="H24" l="1"/>
  <c r="Q25"/>
  <c r="P25"/>
  <c r="O25"/>
  <c r="M25"/>
  <c r="L25"/>
  <c r="K25"/>
  <c r="H25"/>
  <c r="G25"/>
  <c r="E25"/>
  <c r="D25"/>
  <c r="Q24"/>
  <c r="P24"/>
  <c r="O24"/>
  <c r="M24"/>
  <c r="L24"/>
  <c r="K24"/>
  <c r="I24"/>
  <c r="G24"/>
  <c r="E24"/>
  <c r="D24"/>
  <c r="Q22"/>
  <c r="P22"/>
  <c r="O22"/>
  <c r="M22"/>
  <c r="L22"/>
  <c r="K22"/>
  <c r="I22"/>
  <c r="H22"/>
  <c r="G22"/>
  <c r="E22"/>
  <c r="D22"/>
  <c r="C24"/>
  <c r="C22"/>
  <c r="R21"/>
  <c r="J21"/>
  <c r="F21"/>
  <c r="R20"/>
  <c r="N20"/>
  <c r="J20"/>
  <c r="J19" s="1"/>
  <c r="F20"/>
  <c r="Q19"/>
  <c r="P19"/>
  <c r="O19"/>
  <c r="M19"/>
  <c r="K19"/>
  <c r="H19"/>
  <c r="G19"/>
  <c r="E19"/>
  <c r="D19"/>
  <c r="C19"/>
  <c r="R18"/>
  <c r="N18"/>
  <c r="J18"/>
  <c r="F18"/>
  <c r="R17"/>
  <c r="N17"/>
  <c r="J17"/>
  <c r="F17"/>
  <c r="R16"/>
  <c r="N16"/>
  <c r="J16"/>
  <c r="J15" s="1"/>
  <c r="F16"/>
  <c r="Q15"/>
  <c r="P15"/>
  <c r="O15"/>
  <c r="M15"/>
  <c r="L15"/>
  <c r="K15"/>
  <c r="I15"/>
  <c r="H15"/>
  <c r="G15"/>
  <c r="E15"/>
  <c r="D15"/>
  <c r="C15"/>
  <c r="R14"/>
  <c r="N14"/>
  <c r="J14"/>
  <c r="F14"/>
  <c r="R13"/>
  <c r="N13"/>
  <c r="J13"/>
  <c r="F13"/>
  <c r="R12"/>
  <c r="N12"/>
  <c r="J12"/>
  <c r="J11" s="1"/>
  <c r="F12"/>
  <c r="Q11"/>
  <c r="P11"/>
  <c r="O11"/>
  <c r="M11"/>
  <c r="L11"/>
  <c r="K11"/>
  <c r="I11"/>
  <c r="H11"/>
  <c r="G11"/>
  <c r="E11"/>
  <c r="D11"/>
  <c r="C11"/>
  <c r="C23" s="1"/>
  <c r="R10"/>
  <c r="N10"/>
  <c r="J10"/>
  <c r="F10"/>
  <c r="R8"/>
  <c r="N8"/>
  <c r="S8" s="1"/>
  <c r="J8"/>
  <c r="R7"/>
  <c r="R6" s="1"/>
  <c r="N7"/>
  <c r="J7"/>
  <c r="J6" s="1"/>
  <c r="F7"/>
  <c r="F6" s="1"/>
  <c r="R5"/>
  <c r="N5"/>
  <c r="J5"/>
  <c r="J22" s="1"/>
  <c r="F5"/>
  <c r="R22" l="1"/>
  <c r="N22"/>
  <c r="N6"/>
  <c r="D23"/>
  <c r="F22"/>
  <c r="E23"/>
  <c r="O23"/>
  <c r="Q23"/>
  <c r="R24"/>
  <c r="R25"/>
  <c r="P23"/>
  <c r="K23"/>
  <c r="M23"/>
  <c r="N24"/>
  <c r="G23"/>
  <c r="I23"/>
  <c r="J23"/>
  <c r="J25"/>
  <c r="H23"/>
  <c r="F24"/>
  <c r="F25"/>
  <c r="J24"/>
  <c r="F11"/>
  <c r="N11"/>
  <c r="F15"/>
  <c r="N15"/>
  <c r="S20"/>
  <c r="S5"/>
  <c r="S7"/>
  <c r="S6" s="1"/>
  <c r="S10"/>
  <c r="S12"/>
  <c r="S14"/>
  <c r="S16"/>
  <c r="S18"/>
  <c r="F19"/>
  <c r="S13"/>
  <c r="S17"/>
  <c r="N21"/>
  <c r="N25" s="1"/>
  <c r="R11"/>
  <c r="R15"/>
  <c r="L19"/>
  <c r="L23" s="1"/>
  <c r="R19"/>
  <c r="F23" l="1"/>
  <c r="S15"/>
  <c r="S22"/>
  <c r="R23"/>
  <c r="S24"/>
  <c r="S11"/>
  <c r="N19"/>
  <c r="N23" s="1"/>
  <c r="S21"/>
  <c r="S19" s="1"/>
  <c r="S25" l="1"/>
  <c r="S23"/>
</calcChain>
</file>

<file path=xl/sharedStrings.xml><?xml version="1.0" encoding="utf-8"?>
<sst xmlns="http://schemas.openxmlformats.org/spreadsheetml/2006/main" count="47" uniqueCount="30">
  <si>
    <t>Итого</t>
  </si>
  <si>
    <t>население</t>
  </si>
  <si>
    <t>юр.лица</t>
  </si>
  <si>
    <t>Тетрино</t>
  </si>
  <si>
    <t>Пялица</t>
  </si>
  <si>
    <t>Чаваньга</t>
  </si>
  <si>
    <t>Чапома</t>
  </si>
  <si>
    <t>общее потребление</t>
  </si>
  <si>
    <t>выработка</t>
  </si>
  <si>
    <t>1кв.</t>
  </si>
  <si>
    <t>янв.</t>
  </si>
  <si>
    <t>февр.</t>
  </si>
  <si>
    <t>март</t>
  </si>
  <si>
    <t>апр.</t>
  </si>
  <si>
    <t>май</t>
  </si>
  <si>
    <t>июнь</t>
  </si>
  <si>
    <t>2кв.</t>
  </si>
  <si>
    <t>июль</t>
  </si>
  <si>
    <t>авг.</t>
  </si>
  <si>
    <t>сент.</t>
  </si>
  <si>
    <t>3кв.</t>
  </si>
  <si>
    <t>окт.</t>
  </si>
  <si>
    <t>нояб.</t>
  </si>
  <si>
    <t>дек.</t>
  </si>
  <si>
    <t>4кв.</t>
  </si>
  <si>
    <t>год</t>
  </si>
  <si>
    <t>наименование сел</t>
  </si>
  <si>
    <t>Муниципальное унитарное предприятие "Сервис"</t>
  </si>
  <si>
    <t>церквь</t>
  </si>
  <si>
    <t>Фактическое потребление электроэнергии по селам Терского района за 2016 год.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</si>
</sst>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1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vertical="top"/>
    </xf>
    <xf numFmtId="1" fontId="1" fillId="0" borderId="2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vertical="top"/>
    </xf>
    <xf numFmtId="1" fontId="1" fillId="0" borderId="4" xfId="0" applyNumberFormat="1" applyFont="1" applyBorder="1" applyAlignment="1">
      <alignment vertical="top"/>
    </xf>
    <xf numFmtId="1" fontId="1" fillId="0" borderId="5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horizontal="center" vertical="top"/>
    </xf>
    <xf numFmtId="1" fontId="1" fillId="0" borderId="9" xfId="0" applyNumberFormat="1" applyFont="1" applyBorder="1" applyAlignment="1">
      <alignment vertical="top"/>
    </xf>
    <xf numFmtId="1" fontId="1" fillId="0" borderId="10" xfId="0" applyNumberFormat="1" applyFont="1" applyBorder="1" applyAlignment="1">
      <alignment vertical="top"/>
    </xf>
    <xf numFmtId="1" fontId="1" fillId="0" borderId="12" xfId="0" applyNumberFormat="1" applyFont="1" applyBorder="1" applyAlignment="1">
      <alignment vertical="top"/>
    </xf>
    <xf numFmtId="1" fontId="1" fillId="0" borderId="13" xfId="0" applyNumberFormat="1" applyFont="1" applyBorder="1" applyAlignment="1">
      <alignment vertical="top"/>
    </xf>
    <xf numFmtId="1" fontId="2" fillId="0" borderId="12" xfId="0" applyNumberFormat="1" applyFont="1" applyBorder="1" applyAlignment="1">
      <alignment vertical="top"/>
    </xf>
    <xf numFmtId="1" fontId="2" fillId="0" borderId="16" xfId="0" applyNumberFormat="1" applyFont="1" applyBorder="1" applyAlignment="1">
      <alignment vertical="top"/>
    </xf>
    <xf numFmtId="1" fontId="1" fillId="0" borderId="11" xfId="0" applyNumberFormat="1" applyFont="1" applyBorder="1" applyAlignment="1">
      <alignment vertical="top"/>
    </xf>
    <xf numFmtId="1" fontId="1" fillId="0" borderId="16" xfId="0" applyNumberFormat="1" applyFont="1" applyBorder="1" applyAlignment="1">
      <alignment vertical="top"/>
    </xf>
    <xf numFmtId="1" fontId="1" fillId="0" borderId="9" xfId="0" applyNumberFormat="1" applyFont="1" applyBorder="1" applyAlignment="1">
      <alignment horizontal="center" vertical="top"/>
    </xf>
    <xf numFmtId="1" fontId="4" fillId="0" borderId="12" xfId="0" applyNumberFormat="1" applyFont="1" applyBorder="1" applyAlignment="1">
      <alignment vertical="top"/>
    </xf>
    <xf numFmtId="1" fontId="4" fillId="0" borderId="13" xfId="0" applyNumberFormat="1" applyFont="1" applyBorder="1" applyAlignment="1">
      <alignment vertical="top"/>
    </xf>
    <xf numFmtId="1" fontId="1" fillId="0" borderId="20" xfId="0" applyNumberFormat="1" applyFont="1" applyBorder="1" applyAlignment="1">
      <alignment vertical="top"/>
    </xf>
    <xf numFmtId="1" fontId="1" fillId="0" borderId="18" xfId="0" applyNumberFormat="1" applyFont="1" applyBorder="1" applyAlignment="1">
      <alignment vertical="top"/>
    </xf>
    <xf numFmtId="1" fontId="1" fillId="0" borderId="21" xfId="0" applyNumberFormat="1" applyFont="1" applyBorder="1" applyAlignment="1">
      <alignment vertical="top"/>
    </xf>
    <xf numFmtId="1" fontId="1" fillId="0" borderId="22" xfId="0" applyNumberFormat="1" applyFont="1" applyBorder="1" applyAlignment="1">
      <alignment vertical="top"/>
    </xf>
    <xf numFmtId="1" fontId="1" fillId="0" borderId="23" xfId="0" applyNumberFormat="1" applyFont="1" applyBorder="1" applyAlignment="1">
      <alignment vertical="top"/>
    </xf>
    <xf numFmtId="1" fontId="1" fillId="0" borderId="8" xfId="0" applyNumberFormat="1" applyFont="1" applyBorder="1" applyAlignment="1">
      <alignment vertical="top"/>
    </xf>
    <xf numFmtId="1" fontId="3" fillId="0" borderId="9" xfId="0" applyNumberFormat="1" applyFont="1" applyBorder="1" applyAlignment="1">
      <alignment vertical="top"/>
    </xf>
    <xf numFmtId="1" fontId="3" fillId="0" borderId="11" xfId="0" applyNumberFormat="1" applyFont="1" applyBorder="1" applyAlignment="1">
      <alignment vertical="top"/>
    </xf>
    <xf numFmtId="1" fontId="2" fillId="0" borderId="12" xfId="0" applyNumberFormat="1" applyFont="1" applyBorder="1" applyAlignment="1">
      <alignment horizontal="center" vertical="top"/>
    </xf>
    <xf numFmtId="1" fontId="2" fillId="0" borderId="13" xfId="0" applyNumberFormat="1" applyFont="1" applyBorder="1" applyAlignment="1">
      <alignment vertical="top"/>
    </xf>
    <xf numFmtId="1" fontId="2" fillId="0" borderId="19" xfId="0" applyNumberFormat="1" applyFont="1" applyBorder="1" applyAlignment="1">
      <alignment vertical="top"/>
    </xf>
    <xf numFmtId="1" fontId="2" fillId="0" borderId="24" xfId="0" applyNumberFormat="1" applyFont="1" applyBorder="1" applyAlignment="1">
      <alignment horizontal="center" vertical="top"/>
    </xf>
    <xf numFmtId="1" fontId="2" fillId="0" borderId="25" xfId="0" applyNumberFormat="1" applyFont="1" applyBorder="1" applyAlignment="1">
      <alignment vertical="top"/>
    </xf>
    <xf numFmtId="1" fontId="2" fillId="0" borderId="24" xfId="0" applyNumberFormat="1" applyFont="1" applyBorder="1" applyAlignment="1">
      <alignment vertical="top"/>
    </xf>
    <xf numFmtId="1" fontId="2" fillId="0" borderId="26" xfId="0" applyNumberFormat="1" applyFont="1" applyBorder="1" applyAlignment="1">
      <alignment vertical="top"/>
    </xf>
    <xf numFmtId="1" fontId="2" fillId="0" borderId="27" xfId="0" applyNumberFormat="1" applyFont="1" applyBorder="1" applyAlignment="1">
      <alignment vertical="top"/>
    </xf>
    <xf numFmtId="1" fontId="1" fillId="0" borderId="22" xfId="0" applyNumberFormat="1" applyFont="1" applyBorder="1" applyAlignment="1">
      <alignment horizontal="center" vertical="top"/>
    </xf>
    <xf numFmtId="1" fontId="2" fillId="0" borderId="22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center"/>
    </xf>
    <xf numFmtId="1" fontId="0" fillId="0" borderId="0" xfId="0" applyNumberFormat="1"/>
    <xf numFmtId="0" fontId="5" fillId="0" borderId="0" xfId="0" applyFont="1" applyAlignment="1">
      <alignment horizont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tabSelected="1" zoomScale="90" zoomScaleNormal="90" workbookViewId="0">
      <selection activeCell="D34" sqref="D34"/>
    </sheetView>
  </sheetViews>
  <sheetFormatPr defaultRowHeight="15"/>
  <cols>
    <col min="1" max="1" width="10.7109375" customWidth="1"/>
    <col min="2" max="2" width="18.5703125" customWidth="1"/>
    <col min="15" max="15" width="10.28515625" customWidth="1"/>
    <col min="19" max="19" width="12" bestFit="1" customWidth="1"/>
    <col min="24" max="24" width="12.7109375" customWidth="1"/>
  </cols>
  <sheetData>
    <row r="1" spans="1:21" ht="37.5" customHeight="1">
      <c r="C1" s="48" t="s">
        <v>27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1" ht="31.5" customHeight="1" thickBot="1">
      <c r="A2" s="1"/>
      <c r="B2" s="1"/>
      <c r="C2" s="1"/>
      <c r="D2" s="39" t="s">
        <v>29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1">
      <c r="A3" s="46" t="s">
        <v>26</v>
      </c>
      <c r="B3" s="4"/>
      <c r="C3" s="7" t="s">
        <v>10</v>
      </c>
      <c r="D3" s="7" t="s">
        <v>11</v>
      </c>
      <c r="E3" s="35" t="s">
        <v>12</v>
      </c>
      <c r="F3" s="27" t="s">
        <v>9</v>
      </c>
      <c r="G3" s="16" t="s">
        <v>13</v>
      </c>
      <c r="H3" s="7" t="s">
        <v>14</v>
      </c>
      <c r="I3" s="35" t="s">
        <v>15</v>
      </c>
      <c r="J3" s="27" t="s">
        <v>16</v>
      </c>
      <c r="K3" s="16" t="s">
        <v>17</v>
      </c>
      <c r="L3" s="7" t="s">
        <v>18</v>
      </c>
      <c r="M3" s="35" t="s">
        <v>19</v>
      </c>
      <c r="N3" s="27" t="s">
        <v>20</v>
      </c>
      <c r="O3" s="16" t="s">
        <v>21</v>
      </c>
      <c r="P3" s="7" t="s">
        <v>22</v>
      </c>
      <c r="Q3" s="36" t="s">
        <v>23</v>
      </c>
      <c r="R3" s="27" t="s">
        <v>24</v>
      </c>
      <c r="S3" s="30" t="s">
        <v>25</v>
      </c>
    </row>
    <row r="4" spans="1:21" ht="15.75" thickBot="1">
      <c r="A4" s="47"/>
      <c r="B4" s="6"/>
      <c r="C4" s="6"/>
      <c r="D4" s="6"/>
      <c r="E4" s="23"/>
      <c r="F4" s="13"/>
      <c r="G4" s="14"/>
      <c r="H4" s="6"/>
      <c r="I4" s="23"/>
      <c r="J4" s="13"/>
      <c r="K4" s="14"/>
      <c r="L4" s="6"/>
      <c r="M4" s="23"/>
      <c r="N4" s="13"/>
      <c r="O4" s="14"/>
      <c r="P4" s="6"/>
      <c r="Q4" s="23"/>
      <c r="R4" s="13"/>
      <c r="S4" s="33"/>
    </row>
    <row r="5" spans="1:21">
      <c r="A5" s="40" t="s">
        <v>3</v>
      </c>
      <c r="B5" s="10" t="s">
        <v>8</v>
      </c>
      <c r="C5" s="8">
        <v>1125</v>
      </c>
      <c r="D5" s="4">
        <v>983</v>
      </c>
      <c r="E5" s="22">
        <v>1004</v>
      </c>
      <c r="F5" s="12">
        <f t="shared" ref="F5:F21" si="0">SUM(C5:E5)</f>
        <v>3112</v>
      </c>
      <c r="G5" s="8">
        <v>1139</v>
      </c>
      <c r="H5" s="4">
        <v>1131</v>
      </c>
      <c r="I5" s="22">
        <v>2150</v>
      </c>
      <c r="J5" s="12">
        <f t="shared" ref="J5:J21" si="1">SUM(G5:I5)</f>
        <v>4420</v>
      </c>
      <c r="K5" s="8">
        <v>3305</v>
      </c>
      <c r="L5" s="4">
        <v>2741</v>
      </c>
      <c r="M5" s="22">
        <v>2088</v>
      </c>
      <c r="N5" s="12">
        <f t="shared" ref="N5:N21" si="2">SUM(K5:M5)</f>
        <v>8134</v>
      </c>
      <c r="O5" s="8">
        <v>3049</v>
      </c>
      <c r="P5" s="4">
        <v>2348</v>
      </c>
      <c r="Q5" s="22">
        <v>1343</v>
      </c>
      <c r="R5" s="12">
        <f t="shared" ref="R5:R21" si="3">SUM(O5:Q5)</f>
        <v>6740</v>
      </c>
      <c r="S5" s="32">
        <f t="shared" ref="S5:S21" si="4">SUM(R5,N5,J5,F5)</f>
        <v>22406</v>
      </c>
    </row>
    <row r="6" spans="1:21" ht="15.75" thickBot="1">
      <c r="A6" s="41"/>
      <c r="B6" s="11" t="s">
        <v>7</v>
      </c>
      <c r="C6" s="20">
        <f>SUM(C7:C9)</f>
        <v>427</v>
      </c>
      <c r="D6" s="20">
        <f t="shared" ref="D6" si="5">SUM(D7:D9)</f>
        <v>1526</v>
      </c>
      <c r="E6" s="20">
        <f>SUM(E7:E9)</f>
        <v>1018</v>
      </c>
      <c r="F6" s="20">
        <f t="shared" ref="F6:S6" si="6">SUM(F7:F9)</f>
        <v>2971</v>
      </c>
      <c r="G6" s="20">
        <f t="shared" si="6"/>
        <v>1066</v>
      </c>
      <c r="H6" s="20">
        <f t="shared" si="6"/>
        <v>1136</v>
      </c>
      <c r="I6" s="20">
        <f t="shared" si="6"/>
        <v>2047</v>
      </c>
      <c r="J6" s="20">
        <f t="shared" si="6"/>
        <v>4249</v>
      </c>
      <c r="K6" s="20">
        <f t="shared" si="6"/>
        <v>3465</v>
      </c>
      <c r="L6" s="20">
        <f t="shared" si="6"/>
        <v>2605</v>
      </c>
      <c r="M6" s="20">
        <f t="shared" si="6"/>
        <v>1950</v>
      </c>
      <c r="N6" s="20">
        <f t="shared" si="6"/>
        <v>8020</v>
      </c>
      <c r="O6" s="20">
        <f t="shared" si="6"/>
        <v>2915</v>
      </c>
      <c r="P6" s="20">
        <f t="shared" si="6"/>
        <v>2967</v>
      </c>
      <c r="Q6" s="20">
        <f t="shared" si="6"/>
        <v>567</v>
      </c>
      <c r="R6" s="20">
        <f t="shared" si="6"/>
        <v>6449</v>
      </c>
      <c r="S6" s="20">
        <f t="shared" si="6"/>
        <v>21689</v>
      </c>
    </row>
    <row r="7" spans="1:21">
      <c r="A7" s="41"/>
      <c r="B7" s="10" t="s">
        <v>1</v>
      </c>
      <c r="C7" s="24"/>
      <c r="D7" s="3">
        <v>1151</v>
      </c>
      <c r="E7" s="21">
        <v>689</v>
      </c>
      <c r="F7" s="29">
        <f t="shared" si="0"/>
        <v>1840</v>
      </c>
      <c r="G7" s="24">
        <v>816</v>
      </c>
      <c r="H7" s="3">
        <v>949</v>
      </c>
      <c r="I7" s="21">
        <v>1853</v>
      </c>
      <c r="J7" s="29">
        <f t="shared" si="1"/>
        <v>3618</v>
      </c>
      <c r="K7" s="24">
        <v>2488</v>
      </c>
      <c r="L7" s="3">
        <v>2391</v>
      </c>
      <c r="M7" s="21">
        <v>1669</v>
      </c>
      <c r="N7" s="29">
        <f t="shared" si="2"/>
        <v>6548</v>
      </c>
      <c r="O7" s="24">
        <v>2514</v>
      </c>
      <c r="P7" s="3">
        <v>2536</v>
      </c>
      <c r="Q7" s="21">
        <v>203</v>
      </c>
      <c r="R7" s="29">
        <f t="shared" si="3"/>
        <v>5253</v>
      </c>
      <c r="S7" s="34">
        <f t="shared" si="4"/>
        <v>17259</v>
      </c>
    </row>
    <row r="8" spans="1:21">
      <c r="A8" s="41"/>
      <c r="B8" s="11" t="s">
        <v>2</v>
      </c>
      <c r="C8" s="9">
        <v>427</v>
      </c>
      <c r="D8" s="2">
        <v>375</v>
      </c>
      <c r="E8" s="19">
        <v>329</v>
      </c>
      <c r="F8" s="28">
        <f>SUM(C8:E8)</f>
        <v>1131</v>
      </c>
      <c r="G8" s="9">
        <v>250</v>
      </c>
      <c r="H8" s="2">
        <v>187</v>
      </c>
      <c r="I8" s="19">
        <v>194</v>
      </c>
      <c r="J8" s="28">
        <f t="shared" si="1"/>
        <v>631</v>
      </c>
      <c r="K8" s="9">
        <v>215</v>
      </c>
      <c r="L8" s="2">
        <v>214</v>
      </c>
      <c r="M8" s="19">
        <v>281</v>
      </c>
      <c r="N8" s="28">
        <f t="shared" si="2"/>
        <v>710</v>
      </c>
      <c r="O8" s="9">
        <v>401</v>
      </c>
      <c r="P8" s="2">
        <v>431</v>
      </c>
      <c r="Q8" s="19">
        <v>364</v>
      </c>
      <c r="R8" s="28">
        <f t="shared" si="3"/>
        <v>1196</v>
      </c>
      <c r="S8" s="31">
        <f>SUM(R8,N8,J8,F8)</f>
        <v>3668</v>
      </c>
    </row>
    <row r="9" spans="1:21" ht="15.75" thickBot="1">
      <c r="A9" s="42"/>
      <c r="B9" s="15" t="s">
        <v>28</v>
      </c>
      <c r="C9" s="14"/>
      <c r="D9" s="6"/>
      <c r="E9" s="23"/>
      <c r="F9" s="28">
        <f>SUM(C9:E9)</f>
        <v>0</v>
      </c>
      <c r="G9" s="14"/>
      <c r="H9" s="6"/>
      <c r="I9" s="23"/>
      <c r="J9" s="28">
        <f t="shared" si="1"/>
        <v>0</v>
      </c>
      <c r="K9" s="14">
        <v>762</v>
      </c>
      <c r="L9" s="6"/>
      <c r="M9" s="23"/>
      <c r="N9" s="28">
        <f t="shared" si="2"/>
        <v>762</v>
      </c>
      <c r="O9" s="14"/>
      <c r="P9" s="6"/>
      <c r="Q9" s="23"/>
      <c r="R9" s="28">
        <f t="shared" si="3"/>
        <v>0</v>
      </c>
      <c r="S9" s="31">
        <f>SUM(R9,N9,J9,F9)</f>
        <v>762</v>
      </c>
    </row>
    <row r="10" spans="1:21">
      <c r="A10" s="40" t="s">
        <v>4</v>
      </c>
      <c r="B10" s="10" t="s">
        <v>8</v>
      </c>
      <c r="C10" s="8">
        <v>1943</v>
      </c>
      <c r="D10" s="4">
        <v>1316</v>
      </c>
      <c r="E10" s="22">
        <v>1323</v>
      </c>
      <c r="F10" s="12">
        <f t="shared" si="0"/>
        <v>4582</v>
      </c>
      <c r="G10" s="8">
        <v>1437</v>
      </c>
      <c r="H10" s="4">
        <v>1834</v>
      </c>
      <c r="I10" s="22">
        <v>2201</v>
      </c>
      <c r="J10" s="12">
        <f t="shared" si="1"/>
        <v>5472</v>
      </c>
      <c r="K10" s="8">
        <v>1939</v>
      </c>
      <c r="L10" s="4">
        <v>2541</v>
      </c>
      <c r="M10" s="22">
        <v>2357</v>
      </c>
      <c r="N10" s="12">
        <f t="shared" si="2"/>
        <v>6837</v>
      </c>
      <c r="O10" s="8">
        <v>2230</v>
      </c>
      <c r="P10" s="4">
        <v>2343</v>
      </c>
      <c r="Q10" s="22">
        <v>1747</v>
      </c>
      <c r="R10" s="12">
        <f t="shared" si="3"/>
        <v>6320</v>
      </c>
      <c r="S10" s="32">
        <f t="shared" si="4"/>
        <v>23211</v>
      </c>
    </row>
    <row r="11" spans="1:21" ht="15.75" thickBot="1">
      <c r="A11" s="41"/>
      <c r="B11" s="11" t="s">
        <v>7</v>
      </c>
      <c r="C11" s="14">
        <f>SUM(C12:C13)</f>
        <v>1983</v>
      </c>
      <c r="D11" s="5">
        <f t="shared" ref="D11:S11" si="7">SUM(D12:D13)</f>
        <v>1512</v>
      </c>
      <c r="E11" s="20">
        <f t="shared" si="7"/>
        <v>1232</v>
      </c>
      <c r="F11" s="13">
        <f t="shared" si="7"/>
        <v>4727</v>
      </c>
      <c r="G11" s="14">
        <f t="shared" si="7"/>
        <v>1466</v>
      </c>
      <c r="H11" s="5">
        <f t="shared" si="7"/>
        <v>1661</v>
      </c>
      <c r="I11" s="20">
        <f t="shared" si="7"/>
        <v>1965</v>
      </c>
      <c r="J11" s="13">
        <f t="shared" si="7"/>
        <v>5092</v>
      </c>
      <c r="K11" s="14">
        <f t="shared" si="7"/>
        <v>1697</v>
      </c>
      <c r="L11" s="5">
        <f t="shared" si="7"/>
        <v>2159</v>
      </c>
      <c r="M11" s="20">
        <f t="shared" si="7"/>
        <v>2271</v>
      </c>
      <c r="N11" s="13">
        <f t="shared" si="7"/>
        <v>6127</v>
      </c>
      <c r="O11" s="14">
        <f t="shared" si="7"/>
        <v>1977</v>
      </c>
      <c r="P11" s="5">
        <f t="shared" si="7"/>
        <v>2290</v>
      </c>
      <c r="Q11" s="20">
        <f t="shared" si="7"/>
        <v>1765</v>
      </c>
      <c r="R11" s="13">
        <f t="shared" si="7"/>
        <v>6032</v>
      </c>
      <c r="S11" s="33">
        <f t="shared" si="7"/>
        <v>21978</v>
      </c>
    </row>
    <row r="12" spans="1:21">
      <c r="A12" s="41"/>
      <c r="B12" s="10" t="s">
        <v>1</v>
      </c>
      <c r="C12" s="24">
        <v>1241</v>
      </c>
      <c r="D12" s="3">
        <v>993</v>
      </c>
      <c r="E12" s="21">
        <v>798</v>
      </c>
      <c r="F12" s="29">
        <f t="shared" si="0"/>
        <v>3032</v>
      </c>
      <c r="G12" s="24">
        <v>1079</v>
      </c>
      <c r="H12" s="3">
        <v>1330</v>
      </c>
      <c r="I12" s="21">
        <v>1562</v>
      </c>
      <c r="J12" s="29">
        <f t="shared" si="1"/>
        <v>3971</v>
      </c>
      <c r="K12" s="24">
        <v>1433</v>
      </c>
      <c r="L12" s="3">
        <v>1847</v>
      </c>
      <c r="M12" s="21">
        <v>1843</v>
      </c>
      <c r="N12" s="29">
        <f t="shared" si="2"/>
        <v>5123</v>
      </c>
      <c r="O12" s="24">
        <v>1534</v>
      </c>
      <c r="P12" s="3">
        <v>1653</v>
      </c>
      <c r="Q12" s="21">
        <v>1251</v>
      </c>
      <c r="R12" s="29">
        <f t="shared" si="3"/>
        <v>4438</v>
      </c>
      <c r="S12" s="34">
        <f t="shared" si="4"/>
        <v>16564</v>
      </c>
      <c r="U12" s="38"/>
    </row>
    <row r="13" spans="1:21" ht="15.75" thickBot="1">
      <c r="A13" s="42"/>
      <c r="B13" s="15" t="s">
        <v>2</v>
      </c>
      <c r="C13" s="9">
        <v>742</v>
      </c>
      <c r="D13" s="2">
        <v>519</v>
      </c>
      <c r="E13" s="19">
        <v>434</v>
      </c>
      <c r="F13" s="28">
        <f t="shared" si="0"/>
        <v>1695</v>
      </c>
      <c r="G13" s="9">
        <v>387</v>
      </c>
      <c r="H13" s="2">
        <v>331</v>
      </c>
      <c r="I13" s="19">
        <v>403</v>
      </c>
      <c r="J13" s="28">
        <f t="shared" si="1"/>
        <v>1121</v>
      </c>
      <c r="K13" s="9">
        <v>264</v>
      </c>
      <c r="L13" s="2">
        <v>312</v>
      </c>
      <c r="M13" s="19">
        <v>428</v>
      </c>
      <c r="N13" s="28">
        <f t="shared" si="2"/>
        <v>1004</v>
      </c>
      <c r="O13" s="9">
        <v>443</v>
      </c>
      <c r="P13" s="2">
        <v>637</v>
      </c>
      <c r="Q13" s="19">
        <v>514</v>
      </c>
      <c r="R13" s="28">
        <f t="shared" si="3"/>
        <v>1594</v>
      </c>
      <c r="S13" s="31">
        <f t="shared" si="4"/>
        <v>5414</v>
      </c>
    </row>
    <row r="14" spans="1:21">
      <c r="A14" s="40" t="s">
        <v>5</v>
      </c>
      <c r="B14" s="10" t="s">
        <v>8</v>
      </c>
      <c r="C14" s="8">
        <v>13757</v>
      </c>
      <c r="D14" s="4">
        <v>16192</v>
      </c>
      <c r="E14" s="22">
        <v>14319</v>
      </c>
      <c r="F14" s="12">
        <f t="shared" si="0"/>
        <v>44268</v>
      </c>
      <c r="G14" s="8">
        <v>14800</v>
      </c>
      <c r="H14" s="4">
        <v>14460</v>
      </c>
      <c r="I14" s="22">
        <v>11210</v>
      </c>
      <c r="J14" s="12">
        <f t="shared" si="1"/>
        <v>40470</v>
      </c>
      <c r="K14" s="8">
        <v>13420</v>
      </c>
      <c r="L14" s="4">
        <v>13490</v>
      </c>
      <c r="M14" s="22">
        <v>18290</v>
      </c>
      <c r="N14" s="12">
        <f t="shared" si="2"/>
        <v>45200</v>
      </c>
      <c r="O14" s="8">
        <v>17816</v>
      </c>
      <c r="P14" s="4">
        <v>23336</v>
      </c>
      <c r="Q14" s="22">
        <v>18240</v>
      </c>
      <c r="R14" s="12">
        <f t="shared" si="3"/>
        <v>59392</v>
      </c>
      <c r="S14" s="32">
        <f t="shared" si="4"/>
        <v>189330</v>
      </c>
    </row>
    <row r="15" spans="1:21" ht="15.75" thickBot="1">
      <c r="A15" s="41"/>
      <c r="B15" s="11" t="s">
        <v>7</v>
      </c>
      <c r="C15" s="14">
        <f>SUM(C16:C17)</f>
        <v>15284</v>
      </c>
      <c r="D15" s="5">
        <f t="shared" ref="D15:S15" si="8">SUM(D16:D17)</f>
        <v>12225</v>
      </c>
      <c r="E15" s="20">
        <f t="shared" si="8"/>
        <v>11328</v>
      </c>
      <c r="F15" s="13">
        <f t="shared" si="8"/>
        <v>38837</v>
      </c>
      <c r="G15" s="14">
        <f t="shared" si="8"/>
        <v>13874</v>
      </c>
      <c r="H15" s="5">
        <f t="shared" si="8"/>
        <v>13762</v>
      </c>
      <c r="I15" s="20">
        <f t="shared" si="8"/>
        <v>9853</v>
      </c>
      <c r="J15" s="13">
        <f t="shared" si="8"/>
        <v>37489</v>
      </c>
      <c r="K15" s="14">
        <f t="shared" si="8"/>
        <v>11527</v>
      </c>
      <c r="L15" s="5">
        <f t="shared" si="8"/>
        <v>13380</v>
      </c>
      <c r="M15" s="20">
        <f t="shared" si="8"/>
        <v>19444</v>
      </c>
      <c r="N15" s="13">
        <f t="shared" si="8"/>
        <v>44351</v>
      </c>
      <c r="O15" s="14">
        <f t="shared" si="8"/>
        <v>16587</v>
      </c>
      <c r="P15" s="5">
        <f t="shared" si="8"/>
        <v>18742</v>
      </c>
      <c r="Q15" s="20">
        <f t="shared" si="8"/>
        <v>17854</v>
      </c>
      <c r="R15" s="13">
        <f t="shared" si="8"/>
        <v>53183</v>
      </c>
      <c r="S15" s="33">
        <f t="shared" si="8"/>
        <v>173860</v>
      </c>
    </row>
    <row r="16" spans="1:21">
      <c r="A16" s="41"/>
      <c r="B16" s="10" t="s">
        <v>1</v>
      </c>
      <c r="C16" s="24">
        <v>9518</v>
      </c>
      <c r="D16" s="3">
        <v>8015</v>
      </c>
      <c r="E16" s="21">
        <v>7214</v>
      </c>
      <c r="F16" s="29">
        <f t="shared" si="0"/>
        <v>24747</v>
      </c>
      <c r="G16" s="24">
        <v>9818</v>
      </c>
      <c r="H16" s="3">
        <v>10886</v>
      </c>
      <c r="I16" s="21">
        <v>8406</v>
      </c>
      <c r="J16" s="29">
        <f t="shared" si="1"/>
        <v>29110</v>
      </c>
      <c r="K16" s="24">
        <v>9391</v>
      </c>
      <c r="L16" s="3">
        <v>11931</v>
      </c>
      <c r="M16" s="21">
        <v>16739</v>
      </c>
      <c r="N16" s="29">
        <f t="shared" si="2"/>
        <v>38061</v>
      </c>
      <c r="O16" s="24">
        <v>13779</v>
      </c>
      <c r="P16" s="3">
        <v>15238</v>
      </c>
      <c r="Q16" s="21">
        <v>13927</v>
      </c>
      <c r="R16" s="29">
        <f t="shared" si="3"/>
        <v>42944</v>
      </c>
      <c r="S16" s="34">
        <f t="shared" si="4"/>
        <v>134862</v>
      </c>
    </row>
    <row r="17" spans="1:19" ht="15.75" thickBot="1">
      <c r="A17" s="42"/>
      <c r="B17" s="15" t="s">
        <v>2</v>
      </c>
      <c r="C17" s="9">
        <v>5766</v>
      </c>
      <c r="D17" s="2">
        <v>4210</v>
      </c>
      <c r="E17" s="19">
        <v>4114</v>
      </c>
      <c r="F17" s="28">
        <f t="shared" si="0"/>
        <v>14090</v>
      </c>
      <c r="G17" s="9">
        <v>4056</v>
      </c>
      <c r="H17" s="2">
        <v>2876</v>
      </c>
      <c r="I17" s="19">
        <v>1447</v>
      </c>
      <c r="J17" s="28">
        <f t="shared" si="1"/>
        <v>8379</v>
      </c>
      <c r="K17" s="9">
        <v>2136</v>
      </c>
      <c r="L17" s="2">
        <v>1449</v>
      </c>
      <c r="M17" s="19">
        <v>2705</v>
      </c>
      <c r="N17" s="28">
        <f t="shared" si="2"/>
        <v>6290</v>
      </c>
      <c r="O17" s="9">
        <v>2808</v>
      </c>
      <c r="P17" s="2">
        <v>3504</v>
      </c>
      <c r="Q17" s="19">
        <v>3927</v>
      </c>
      <c r="R17" s="28">
        <f t="shared" si="3"/>
        <v>10239</v>
      </c>
      <c r="S17" s="31">
        <f t="shared" si="4"/>
        <v>38998</v>
      </c>
    </row>
    <row r="18" spans="1:19">
      <c r="A18" s="40" t="s">
        <v>6</v>
      </c>
      <c r="B18" s="10" t="s">
        <v>8</v>
      </c>
      <c r="C18" s="8">
        <v>7250</v>
      </c>
      <c r="D18" s="4">
        <v>10145</v>
      </c>
      <c r="E18" s="22">
        <v>9320</v>
      </c>
      <c r="F18" s="12">
        <f t="shared" si="0"/>
        <v>26715</v>
      </c>
      <c r="G18" s="8">
        <v>13101</v>
      </c>
      <c r="H18" s="4">
        <v>28560</v>
      </c>
      <c r="I18" s="22">
        <v>15640</v>
      </c>
      <c r="J18" s="12">
        <f t="shared" si="1"/>
        <v>57301</v>
      </c>
      <c r="K18" s="8">
        <v>7840</v>
      </c>
      <c r="L18" s="4">
        <v>8302</v>
      </c>
      <c r="M18" s="22">
        <v>11069</v>
      </c>
      <c r="N18" s="12">
        <f t="shared" si="2"/>
        <v>27211</v>
      </c>
      <c r="O18" s="8">
        <v>11570</v>
      </c>
      <c r="P18" s="4">
        <v>11820</v>
      </c>
      <c r="Q18" s="22">
        <v>10870</v>
      </c>
      <c r="R18" s="12">
        <f t="shared" si="3"/>
        <v>34260</v>
      </c>
      <c r="S18" s="32">
        <f t="shared" si="4"/>
        <v>145487</v>
      </c>
    </row>
    <row r="19" spans="1:19" ht="15.75" thickBot="1">
      <c r="A19" s="41"/>
      <c r="B19" s="11" t="s">
        <v>7</v>
      </c>
      <c r="C19" s="14">
        <f>SUM(C20:C21)</f>
        <v>6355</v>
      </c>
      <c r="D19" s="6">
        <f t="shared" ref="D19:S19" si="9">SUM(D20:D21)</f>
        <v>8197</v>
      </c>
      <c r="E19" s="23">
        <f t="shared" si="9"/>
        <v>3975</v>
      </c>
      <c r="F19" s="13">
        <f t="shared" si="9"/>
        <v>18527</v>
      </c>
      <c r="G19" s="14">
        <f t="shared" si="9"/>
        <v>12359</v>
      </c>
      <c r="H19" s="6">
        <f t="shared" si="9"/>
        <v>12127</v>
      </c>
      <c r="I19" s="6">
        <f t="shared" si="9"/>
        <v>11807</v>
      </c>
      <c r="J19" s="13">
        <f t="shared" si="9"/>
        <v>36293</v>
      </c>
      <c r="K19" s="14">
        <f t="shared" si="9"/>
        <v>7765</v>
      </c>
      <c r="L19" s="6">
        <f t="shared" si="9"/>
        <v>8046</v>
      </c>
      <c r="M19" s="23">
        <f t="shared" si="9"/>
        <v>7735</v>
      </c>
      <c r="N19" s="13">
        <f t="shared" si="9"/>
        <v>23546</v>
      </c>
      <c r="O19" s="14">
        <f t="shared" si="9"/>
        <v>7023</v>
      </c>
      <c r="P19" s="6">
        <f t="shared" si="9"/>
        <v>9436</v>
      </c>
      <c r="Q19" s="23">
        <f t="shared" si="9"/>
        <v>7078</v>
      </c>
      <c r="R19" s="13">
        <f t="shared" si="9"/>
        <v>23537</v>
      </c>
      <c r="S19" s="33">
        <f t="shared" si="9"/>
        <v>101903</v>
      </c>
    </row>
    <row r="20" spans="1:19">
      <c r="A20" s="41"/>
      <c r="B20" s="10" t="s">
        <v>1</v>
      </c>
      <c r="C20" s="24">
        <v>4355</v>
      </c>
      <c r="D20" s="3">
        <v>6450</v>
      </c>
      <c r="E20" s="21">
        <v>2929</v>
      </c>
      <c r="F20" s="29">
        <f t="shared" si="0"/>
        <v>13734</v>
      </c>
      <c r="G20" s="24">
        <v>9249</v>
      </c>
      <c r="H20" s="3">
        <v>7183</v>
      </c>
      <c r="I20" s="21">
        <v>5463</v>
      </c>
      <c r="J20" s="29">
        <f t="shared" si="1"/>
        <v>21895</v>
      </c>
      <c r="K20" s="24">
        <v>5499</v>
      </c>
      <c r="L20" s="3">
        <v>6037</v>
      </c>
      <c r="M20" s="21">
        <v>5547</v>
      </c>
      <c r="N20" s="29">
        <f t="shared" si="2"/>
        <v>17083</v>
      </c>
      <c r="O20" s="24">
        <v>4888</v>
      </c>
      <c r="P20" s="3">
        <v>4101</v>
      </c>
      <c r="Q20" s="21">
        <v>3848</v>
      </c>
      <c r="R20" s="29">
        <f t="shared" si="3"/>
        <v>12837</v>
      </c>
      <c r="S20" s="34">
        <f t="shared" si="4"/>
        <v>65549</v>
      </c>
    </row>
    <row r="21" spans="1:19" ht="15.75" thickBot="1">
      <c r="A21" s="42"/>
      <c r="B21" s="15" t="s">
        <v>2</v>
      </c>
      <c r="C21" s="9">
        <v>2000</v>
      </c>
      <c r="D21" s="2">
        <v>1747</v>
      </c>
      <c r="E21" s="19">
        <v>1046</v>
      </c>
      <c r="F21" s="28">
        <f t="shared" si="0"/>
        <v>4793</v>
      </c>
      <c r="G21" s="9">
        <v>3110</v>
      </c>
      <c r="H21" s="2">
        <v>4944</v>
      </c>
      <c r="I21" s="19">
        <v>6344</v>
      </c>
      <c r="J21" s="28">
        <f t="shared" si="1"/>
        <v>14398</v>
      </c>
      <c r="K21" s="9">
        <v>2266</v>
      </c>
      <c r="L21" s="2">
        <v>2009</v>
      </c>
      <c r="M21" s="19">
        <v>2188</v>
      </c>
      <c r="N21" s="28">
        <f t="shared" si="2"/>
        <v>6463</v>
      </c>
      <c r="O21" s="9">
        <v>2135</v>
      </c>
      <c r="P21" s="2">
        <v>5335</v>
      </c>
      <c r="Q21" s="19">
        <v>3230</v>
      </c>
      <c r="R21" s="28">
        <f t="shared" si="3"/>
        <v>10700</v>
      </c>
      <c r="S21" s="31">
        <f t="shared" si="4"/>
        <v>36354</v>
      </c>
    </row>
    <row r="22" spans="1:19" ht="15.75">
      <c r="A22" s="43" t="s">
        <v>0</v>
      </c>
      <c r="B22" s="17" t="s">
        <v>8</v>
      </c>
      <c r="C22" s="25">
        <f>SUM(C5+C10+C14+C18)</f>
        <v>24075</v>
      </c>
      <c r="D22" s="25">
        <f t="shared" ref="D22:S22" si="10">SUM(D5+D10+D14+D18)</f>
        <v>28636</v>
      </c>
      <c r="E22" s="25">
        <f t="shared" si="10"/>
        <v>25966</v>
      </c>
      <c r="F22" s="25">
        <f t="shared" si="10"/>
        <v>78677</v>
      </c>
      <c r="G22" s="25">
        <f t="shared" si="10"/>
        <v>30477</v>
      </c>
      <c r="H22" s="25">
        <f t="shared" si="10"/>
        <v>45985</v>
      </c>
      <c r="I22" s="25">
        <f t="shared" si="10"/>
        <v>31201</v>
      </c>
      <c r="J22" s="25">
        <f t="shared" si="10"/>
        <v>107663</v>
      </c>
      <c r="K22" s="25">
        <f t="shared" si="10"/>
        <v>26504</v>
      </c>
      <c r="L22" s="25">
        <f t="shared" si="10"/>
        <v>27074</v>
      </c>
      <c r="M22" s="25">
        <f t="shared" si="10"/>
        <v>33804</v>
      </c>
      <c r="N22" s="25">
        <f t="shared" si="10"/>
        <v>87382</v>
      </c>
      <c r="O22" s="25">
        <f t="shared" si="10"/>
        <v>34665</v>
      </c>
      <c r="P22" s="25">
        <f t="shared" si="10"/>
        <v>39847</v>
      </c>
      <c r="Q22" s="25">
        <f t="shared" si="10"/>
        <v>32200</v>
      </c>
      <c r="R22" s="25">
        <f t="shared" si="10"/>
        <v>106712</v>
      </c>
      <c r="S22" s="25">
        <f t="shared" si="10"/>
        <v>380434</v>
      </c>
    </row>
    <row r="23" spans="1:19" ht="16.5" thickBot="1">
      <c r="A23" s="44"/>
      <c r="B23" s="18" t="s">
        <v>7</v>
      </c>
      <c r="C23" s="26">
        <f>SUM(C6+C11+C15+C19)</f>
        <v>24049</v>
      </c>
      <c r="D23" s="26">
        <f t="shared" ref="D23:S23" si="11">SUM(D6+D11+D15+D19)</f>
        <v>23460</v>
      </c>
      <c r="E23" s="26">
        <f t="shared" si="11"/>
        <v>17553</v>
      </c>
      <c r="F23" s="26">
        <f>SUM(F6+F11+F15+F19)</f>
        <v>65062</v>
      </c>
      <c r="G23" s="26">
        <f t="shared" si="11"/>
        <v>28765</v>
      </c>
      <c r="H23" s="26">
        <f t="shared" si="11"/>
        <v>28686</v>
      </c>
      <c r="I23" s="26">
        <f t="shared" si="11"/>
        <v>25672</v>
      </c>
      <c r="J23" s="26">
        <f t="shared" si="11"/>
        <v>83123</v>
      </c>
      <c r="K23" s="26">
        <f t="shared" si="11"/>
        <v>24454</v>
      </c>
      <c r="L23" s="26">
        <f t="shared" si="11"/>
        <v>26190</v>
      </c>
      <c r="M23" s="26">
        <f t="shared" si="11"/>
        <v>31400</v>
      </c>
      <c r="N23" s="26">
        <f t="shared" si="11"/>
        <v>82044</v>
      </c>
      <c r="O23" s="26">
        <f t="shared" si="11"/>
        <v>28502</v>
      </c>
      <c r="P23" s="26">
        <f t="shared" si="11"/>
        <v>33435</v>
      </c>
      <c r="Q23" s="26">
        <f t="shared" si="11"/>
        <v>27264</v>
      </c>
      <c r="R23" s="26">
        <f t="shared" si="11"/>
        <v>89201</v>
      </c>
      <c r="S23" s="26">
        <f t="shared" si="11"/>
        <v>319430</v>
      </c>
    </row>
    <row r="24" spans="1:19">
      <c r="A24" s="44"/>
      <c r="B24" s="10" t="s">
        <v>1</v>
      </c>
      <c r="C24" s="24">
        <f>SUM(C7+C12+C16+C20)</f>
        <v>15114</v>
      </c>
      <c r="D24" s="24">
        <f t="shared" ref="D24:S24" si="12">SUM(D7+D12+D16+D20)</f>
        <v>16609</v>
      </c>
      <c r="E24" s="24">
        <f t="shared" si="12"/>
        <v>11630</v>
      </c>
      <c r="F24" s="24">
        <f t="shared" si="12"/>
        <v>43353</v>
      </c>
      <c r="G24" s="24">
        <f t="shared" si="12"/>
        <v>20962</v>
      </c>
      <c r="H24" s="24">
        <f>SUM(H7+H12+H16+H20)</f>
        <v>20348</v>
      </c>
      <c r="I24" s="24">
        <f t="shared" si="12"/>
        <v>17284</v>
      </c>
      <c r="J24" s="24">
        <f t="shared" si="12"/>
        <v>58594</v>
      </c>
      <c r="K24" s="24">
        <f t="shared" si="12"/>
        <v>18811</v>
      </c>
      <c r="L24" s="24">
        <f t="shared" si="12"/>
        <v>22206</v>
      </c>
      <c r="M24" s="24">
        <f t="shared" si="12"/>
        <v>25798</v>
      </c>
      <c r="N24" s="24">
        <f t="shared" si="12"/>
        <v>66815</v>
      </c>
      <c r="O24" s="24">
        <f t="shared" si="12"/>
        <v>22715</v>
      </c>
      <c r="P24" s="24">
        <f t="shared" si="12"/>
        <v>23528</v>
      </c>
      <c r="Q24" s="24">
        <f t="shared" si="12"/>
        <v>19229</v>
      </c>
      <c r="R24" s="24">
        <f t="shared" si="12"/>
        <v>65472</v>
      </c>
      <c r="S24" s="24">
        <f t="shared" si="12"/>
        <v>234234</v>
      </c>
    </row>
    <row r="25" spans="1:19" ht="15.75" thickBot="1">
      <c r="A25" s="45"/>
      <c r="B25" s="15" t="s">
        <v>2</v>
      </c>
      <c r="C25" s="14">
        <f>SUM(C8+C13+C17+C21)</f>
        <v>8935</v>
      </c>
      <c r="D25" s="14">
        <f t="shared" ref="D25:R25" si="13">SUM(D8+D13+D17+D21)</f>
        <v>6851</v>
      </c>
      <c r="E25" s="14">
        <f t="shared" si="13"/>
        <v>5923</v>
      </c>
      <c r="F25" s="14">
        <f t="shared" si="13"/>
        <v>21709</v>
      </c>
      <c r="G25" s="14">
        <f t="shared" si="13"/>
        <v>7803</v>
      </c>
      <c r="H25" s="14">
        <f t="shared" si="13"/>
        <v>8338</v>
      </c>
      <c r="I25" s="14">
        <f>SUM(I8,I13,I17,I21)</f>
        <v>8388</v>
      </c>
      <c r="J25" s="14">
        <f t="shared" si="13"/>
        <v>24529</v>
      </c>
      <c r="K25" s="14">
        <f t="shared" si="13"/>
        <v>4881</v>
      </c>
      <c r="L25" s="14">
        <f t="shared" si="13"/>
        <v>3984</v>
      </c>
      <c r="M25" s="14">
        <f t="shared" si="13"/>
        <v>5602</v>
      </c>
      <c r="N25" s="14">
        <f t="shared" si="13"/>
        <v>14467</v>
      </c>
      <c r="O25" s="14">
        <f t="shared" si="13"/>
        <v>5787</v>
      </c>
      <c r="P25" s="14">
        <f t="shared" si="13"/>
        <v>9907</v>
      </c>
      <c r="Q25" s="14">
        <f t="shared" si="13"/>
        <v>8035</v>
      </c>
      <c r="R25" s="14">
        <f t="shared" si="13"/>
        <v>23729</v>
      </c>
      <c r="S25" s="14">
        <f>SUM(S8+S13+S17+S21)</f>
        <v>84434</v>
      </c>
    </row>
    <row r="26" spans="1:19" ht="15.75" thickBot="1">
      <c r="A26" s="37"/>
      <c r="B26" s="15" t="s">
        <v>28</v>
      </c>
      <c r="C26" s="14">
        <f>SUM(C9)</f>
        <v>0</v>
      </c>
      <c r="D26" s="14">
        <f t="shared" ref="D26:S26" si="14">SUM(D9)</f>
        <v>0</v>
      </c>
      <c r="E26" s="14">
        <f t="shared" si="14"/>
        <v>0</v>
      </c>
      <c r="F26" s="14">
        <f t="shared" si="14"/>
        <v>0</v>
      </c>
      <c r="G26" s="14">
        <f t="shared" si="14"/>
        <v>0</v>
      </c>
      <c r="H26" s="14">
        <f t="shared" si="14"/>
        <v>0</v>
      </c>
      <c r="I26" s="14">
        <f t="shared" si="14"/>
        <v>0</v>
      </c>
      <c r="J26" s="14">
        <f t="shared" si="14"/>
        <v>0</v>
      </c>
      <c r="K26" s="14">
        <f t="shared" si="14"/>
        <v>762</v>
      </c>
      <c r="L26" s="14">
        <f t="shared" si="14"/>
        <v>0</v>
      </c>
      <c r="M26" s="14">
        <f t="shared" si="14"/>
        <v>0</v>
      </c>
      <c r="N26" s="14">
        <f t="shared" si="14"/>
        <v>762</v>
      </c>
      <c r="O26" s="14">
        <f t="shared" si="14"/>
        <v>0</v>
      </c>
      <c r="P26" s="14">
        <f t="shared" si="14"/>
        <v>0</v>
      </c>
      <c r="Q26" s="14">
        <f t="shared" si="14"/>
        <v>0</v>
      </c>
      <c r="R26" s="14">
        <f t="shared" si="14"/>
        <v>0</v>
      </c>
      <c r="S26" s="14">
        <f t="shared" si="14"/>
        <v>762</v>
      </c>
    </row>
  </sheetData>
  <mergeCells count="8">
    <mergeCell ref="A14:A17"/>
    <mergeCell ref="A18:A21"/>
    <mergeCell ref="A22:A25"/>
    <mergeCell ref="C1:Q1"/>
    <mergeCell ref="D2:Q2"/>
    <mergeCell ref="A3:A4"/>
    <mergeCell ref="A10:A13"/>
    <mergeCell ref="A5:A9"/>
  </mergeCells>
  <pageMargins left="0.11811023622047245" right="0.11811023622047245" top="1.1417322834645669" bottom="0.15748031496062992" header="0" footer="0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2018-04-16T07:46:35Z</dcterms:modified>
</cp:coreProperties>
</file>