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4г " sheetId="11" r:id="rId1"/>
  </sheets>
  <calcPr calcId="125725"/>
</workbook>
</file>

<file path=xl/calcChain.xml><?xml version="1.0" encoding="utf-8"?>
<calcChain xmlns="http://schemas.openxmlformats.org/spreadsheetml/2006/main">
  <c r="B70" i="11"/>
  <c r="N87" l="1"/>
  <c r="N86"/>
  <c r="M85"/>
  <c r="L85"/>
  <c r="K85"/>
  <c r="J85"/>
  <c r="I85"/>
  <c r="H85"/>
  <c r="G85"/>
  <c r="F85"/>
  <c r="E85"/>
  <c r="D85"/>
  <c r="C85"/>
  <c r="B85"/>
  <c r="N84"/>
  <c r="N79"/>
  <c r="N78"/>
  <c r="M77"/>
  <c r="L77"/>
  <c r="K77"/>
  <c r="J77"/>
  <c r="I77"/>
  <c r="H77"/>
  <c r="G77"/>
  <c r="F77"/>
  <c r="E77"/>
  <c r="D77"/>
  <c r="C77"/>
  <c r="B77"/>
  <c r="M76"/>
  <c r="M80" s="1"/>
  <c r="L76"/>
  <c r="L80" s="1"/>
  <c r="K76"/>
  <c r="K80" s="1"/>
  <c r="J76"/>
  <c r="J80" s="1"/>
  <c r="I76"/>
  <c r="I80" s="1"/>
  <c r="H76"/>
  <c r="H80" s="1"/>
  <c r="G76"/>
  <c r="G80" s="1"/>
  <c r="F76"/>
  <c r="F80" s="1"/>
  <c r="E76"/>
  <c r="E80" s="1"/>
  <c r="D76"/>
  <c r="D80" s="1"/>
  <c r="C76"/>
  <c r="C80" s="1"/>
  <c r="B76"/>
  <c r="B80" s="1"/>
  <c r="N75"/>
  <c r="N70"/>
  <c r="P70" s="1"/>
  <c r="N69"/>
  <c r="N68"/>
  <c r="N67"/>
  <c r="N66"/>
  <c r="M65"/>
  <c r="L65"/>
  <c r="K65"/>
  <c r="J65"/>
  <c r="I65"/>
  <c r="H65"/>
  <c r="G65"/>
  <c r="F65"/>
  <c r="E65"/>
  <c r="D65"/>
  <c r="C65"/>
  <c r="B65"/>
  <c r="N64"/>
  <c r="N63"/>
  <c r="N62"/>
  <c r="N61"/>
  <c r="M60"/>
  <c r="L60"/>
  <c r="K60"/>
  <c r="J60"/>
  <c r="I60"/>
  <c r="H60"/>
  <c r="G60"/>
  <c r="F60"/>
  <c r="E60"/>
  <c r="D60"/>
  <c r="C60"/>
  <c r="B60"/>
  <c r="M59"/>
  <c r="M71" s="1"/>
  <c r="L59"/>
  <c r="L71" s="1"/>
  <c r="K59"/>
  <c r="K71" s="1"/>
  <c r="J59"/>
  <c r="J71" s="1"/>
  <c r="I59"/>
  <c r="I71" s="1"/>
  <c r="H59"/>
  <c r="H71" s="1"/>
  <c r="G59"/>
  <c r="G71" s="1"/>
  <c r="F59"/>
  <c r="F71" s="1"/>
  <c r="E59"/>
  <c r="E71" s="1"/>
  <c r="D59"/>
  <c r="D71" s="1"/>
  <c r="C59"/>
  <c r="C71" s="1"/>
  <c r="B59"/>
  <c r="B71" s="1"/>
  <c r="N58"/>
  <c r="N53"/>
  <c r="N52"/>
  <c r="N51"/>
  <c r="N50"/>
  <c r="N49"/>
  <c r="M48"/>
  <c r="L48"/>
  <c r="K48"/>
  <c r="J48"/>
  <c r="I48"/>
  <c r="H48"/>
  <c r="G48"/>
  <c r="F48"/>
  <c r="E48"/>
  <c r="D48"/>
  <c r="C48"/>
  <c r="B48"/>
  <c r="N47"/>
  <c r="N46"/>
  <c r="N45"/>
  <c r="N44"/>
  <c r="N43"/>
  <c r="N42"/>
  <c r="M41"/>
  <c r="L41"/>
  <c r="K41"/>
  <c r="J41"/>
  <c r="I41"/>
  <c r="H41"/>
  <c r="G41"/>
  <c r="F41"/>
  <c r="E41"/>
  <c r="D41"/>
  <c r="C41"/>
  <c r="B41"/>
  <c r="M40"/>
  <c r="M54" s="1"/>
  <c r="L40"/>
  <c r="L54" s="1"/>
  <c r="K40"/>
  <c r="K54" s="1"/>
  <c r="J40"/>
  <c r="J54" s="1"/>
  <c r="I40"/>
  <c r="I54" s="1"/>
  <c r="H40"/>
  <c r="H54" s="1"/>
  <c r="G40"/>
  <c r="G54" s="1"/>
  <c r="F40"/>
  <c r="F54" s="1"/>
  <c r="E40"/>
  <c r="E54" s="1"/>
  <c r="D40"/>
  <c r="D54" s="1"/>
  <c r="C40"/>
  <c r="C54" s="1"/>
  <c r="B40"/>
  <c r="N39"/>
  <c r="N34"/>
  <c r="N33"/>
  <c r="N32"/>
  <c r="N31"/>
  <c r="N30"/>
  <c r="N29"/>
  <c r="M28"/>
  <c r="L28"/>
  <c r="K28"/>
  <c r="J28"/>
  <c r="I28"/>
  <c r="H28"/>
  <c r="G28"/>
  <c r="F28"/>
  <c r="E28"/>
  <c r="D28"/>
  <c r="C28"/>
  <c r="B28"/>
  <c r="N27"/>
  <c r="N26"/>
  <c r="N25"/>
  <c r="N24"/>
  <c r="M23"/>
  <c r="L23"/>
  <c r="K23"/>
  <c r="J23"/>
  <c r="I23"/>
  <c r="H23"/>
  <c r="G23"/>
  <c r="F23"/>
  <c r="E23"/>
  <c r="D23"/>
  <c r="C23"/>
  <c r="B23"/>
  <c r="M22"/>
  <c r="M35" s="1"/>
  <c r="L22"/>
  <c r="L35" s="1"/>
  <c r="K22"/>
  <c r="K35" s="1"/>
  <c r="J22"/>
  <c r="J35" s="1"/>
  <c r="I22"/>
  <c r="I35" s="1"/>
  <c r="H22"/>
  <c r="H35" s="1"/>
  <c r="G22"/>
  <c r="G35" s="1"/>
  <c r="F22"/>
  <c r="F35" s="1"/>
  <c r="E22"/>
  <c r="E35" s="1"/>
  <c r="D22"/>
  <c r="D35" s="1"/>
  <c r="C22"/>
  <c r="C35" s="1"/>
  <c r="B22"/>
  <c r="B35" s="1"/>
  <c r="N21"/>
  <c r="N16"/>
  <c r="N15"/>
  <c r="N14"/>
  <c r="N13"/>
  <c r="N12"/>
  <c r="M11"/>
  <c r="M6" s="1"/>
  <c r="M17" s="1"/>
  <c r="L11"/>
  <c r="K11"/>
  <c r="J11"/>
  <c r="I11"/>
  <c r="I6" s="1"/>
  <c r="I17" s="1"/>
  <c r="H11"/>
  <c r="G11"/>
  <c r="F11"/>
  <c r="E11"/>
  <c r="E6" s="1"/>
  <c r="E17" s="1"/>
  <c r="D11"/>
  <c r="C11"/>
  <c r="C6" s="1"/>
  <c r="C17" s="1"/>
  <c r="B11"/>
  <c r="N10"/>
  <c r="N9"/>
  <c r="N8"/>
  <c r="M7"/>
  <c r="L7"/>
  <c r="K7"/>
  <c r="J7"/>
  <c r="I7"/>
  <c r="H7"/>
  <c r="G7"/>
  <c r="F7"/>
  <c r="E7"/>
  <c r="D7"/>
  <c r="C7"/>
  <c r="B7"/>
  <c r="K6"/>
  <c r="K17" s="1"/>
  <c r="G6"/>
  <c r="G17" s="1"/>
  <c r="N5"/>
  <c r="N89" s="1"/>
  <c r="H6" l="1"/>
  <c r="H17" s="1"/>
  <c r="J6"/>
  <c r="J17" s="1"/>
  <c r="L6"/>
  <c r="L17" s="1"/>
  <c r="N48"/>
  <c r="F6"/>
  <c r="F17" s="1"/>
  <c r="D6"/>
  <c r="D17" s="1"/>
  <c r="N77"/>
  <c r="N65"/>
  <c r="N28"/>
  <c r="N23"/>
  <c r="N11"/>
  <c r="N7"/>
  <c r="N60"/>
  <c r="N40"/>
  <c r="N54" s="1"/>
  <c r="N41"/>
  <c r="B6"/>
  <c r="N85"/>
  <c r="N80"/>
  <c r="B17"/>
  <c r="N22"/>
  <c r="N35" s="1"/>
  <c r="B54"/>
  <c r="N59"/>
  <c r="N71" s="1"/>
  <c r="N76"/>
  <c r="N6" l="1"/>
  <c r="N17" s="1"/>
  <c r="N90" l="1"/>
</calcChain>
</file>

<file path=xl/sharedStrings.xml><?xml version="1.0" encoding="utf-8"?>
<sst xmlns="http://schemas.openxmlformats.org/spreadsheetml/2006/main" count="155" uniqueCount="45">
  <si>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</si>
  <si>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</si>
  <si>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</si>
  <si>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</si>
  <si>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</si>
  <si>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</si>
  <si>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</si>
  <si>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</si>
  <si>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</si>
  <si>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</si>
  <si>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</si>
  <si>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</si>
  <si>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</si>
  <si>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</si>
  <si>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с.Кашкаранцы</t>
  </si>
  <si>
    <t>Бюдж.учр-ния</t>
  </si>
  <si>
    <t>МБУК "Терская МБ"</t>
  </si>
  <si>
    <t>ФГБУ "Мурм.УГМС"</t>
  </si>
  <si>
    <t>МБУ СДК с.п.Варзуга</t>
  </si>
  <si>
    <t>Прочие потреботели</t>
  </si>
  <si>
    <t>ФГУП "Почта России"</t>
  </si>
  <si>
    <t>СПК РК "Всходы ком-ма"</t>
  </si>
  <si>
    <t>ПО "Беломорское"</t>
  </si>
  <si>
    <t>ИТОГО</t>
  </si>
  <si>
    <t>ОАО "МТС"</t>
  </si>
  <si>
    <t>с.Кузомень</t>
  </si>
  <si>
    <t>ОАО "Ростелеком"</t>
  </si>
  <si>
    <t>ИП Дерябина И.М.</t>
  </si>
  <si>
    <t>ГОБУЗ "Терская ЦРБ"</t>
  </si>
  <si>
    <t>МБОУ СОШ № 4</t>
  </si>
  <si>
    <t>ИП Двинина В.В.</t>
  </si>
  <si>
    <t>РТРС "Мурм.ОРТПЦ"</t>
  </si>
  <si>
    <t>с.Чаваньга</t>
  </si>
  <si>
    <t>СПК РК "Белом.рыбак"</t>
  </si>
  <si>
    <t>с.Пялица</t>
  </si>
  <si>
    <t>с.Тетрино</t>
  </si>
  <si>
    <t>с.Чапома</t>
  </si>
  <si>
    <t>СПК РК "Чапома"</t>
  </si>
  <si>
    <t>Всего (кВт)</t>
  </si>
  <si>
    <t>ВСЕГО Население (кВт)</t>
  </si>
  <si>
    <t>ВСЕГО Юр.лица (кВт)</t>
  </si>
  <si>
    <t>Админ.(ул.освещ.)</t>
  </si>
  <si>
    <t>Гостиница</t>
  </si>
  <si>
    <t>Беломорье +</t>
  </si>
  <si>
    <t>Фактическое потребление электроэнергии по селам Терского берега за 2014 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</si>
</sst>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/>
    <xf numFmtId="0" fontId="2" fillId="0" borderId="14" xfId="0" applyFont="1" applyBorder="1"/>
    <xf numFmtId="0" fontId="3" fillId="0" borderId="2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/>
    <xf numFmtId="0" fontId="1" fillId="0" borderId="14" xfId="0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7" xfId="0" applyFont="1" applyBorder="1"/>
    <xf numFmtId="0" fontId="3" fillId="0" borderId="0" xfId="0" applyFont="1" applyBorder="1"/>
    <xf numFmtId="0" fontId="2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1" xfId="0" applyFont="1" applyBorder="1"/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3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0"/>
  <sheetViews>
    <sheetView tabSelected="1" workbookViewId="0">
      <selection activeCell="G85" sqref="G85"/>
    </sheetView>
  </sheetViews>
  <sheetFormatPr defaultRowHeight="18.75"/>
  <cols>
    <col min="1" max="1" width="31.28515625" style="3" customWidth="1"/>
    <col min="2" max="2" width="9.85546875" style="2" customWidth="1"/>
    <col min="3" max="3" width="10" style="2" customWidth="1"/>
    <col min="4" max="4" width="8.42578125" style="2" customWidth="1"/>
    <col min="5" max="5" width="9.140625" style="2" customWidth="1"/>
    <col min="6" max="6" width="9.42578125" style="2" customWidth="1"/>
    <col min="7" max="7" width="9.140625" style="2" customWidth="1"/>
    <col min="8" max="8" width="8.85546875" style="2" customWidth="1"/>
    <col min="9" max="9" width="9" style="2" customWidth="1"/>
    <col min="10" max="10" width="9.85546875" style="2" customWidth="1"/>
    <col min="11" max="11" width="9.5703125" style="2" customWidth="1"/>
    <col min="12" max="12" width="8.28515625" style="2" customWidth="1"/>
    <col min="13" max="13" width="9" style="2" customWidth="1"/>
    <col min="14" max="14" width="10.140625" style="1" customWidth="1"/>
    <col min="15" max="16384" width="9.140625" style="1"/>
  </cols>
  <sheetData>
    <row r="1" spans="1:14" ht="19.5" thickBot="1">
      <c r="A1" s="43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ht="8.25" hidden="1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ht="17.25" customHeight="1">
      <c r="A3" s="6"/>
      <c r="B3" s="44" t="s">
        <v>14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 t="s">
        <v>38</v>
      </c>
    </row>
    <row r="4" spans="1:14" s="4" customFormat="1" ht="16.5" thickBot="1">
      <c r="A4" s="21"/>
      <c r="B4" s="16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47"/>
    </row>
    <row r="5" spans="1:14" s="3" customFormat="1" ht="19.5" thickBot="1">
      <c r="A5" s="14" t="s">
        <v>0</v>
      </c>
      <c r="B5" s="17">
        <v>4764</v>
      </c>
      <c r="C5" s="8">
        <v>2512</v>
      </c>
      <c r="D5" s="8">
        <v>1488</v>
      </c>
      <c r="E5" s="8">
        <v>4799</v>
      </c>
      <c r="F5" s="8">
        <v>2127</v>
      </c>
      <c r="G5" s="8">
        <v>2753</v>
      </c>
      <c r="H5" s="8"/>
      <c r="I5" s="8"/>
      <c r="J5" s="8"/>
      <c r="K5" s="8"/>
      <c r="L5" s="8"/>
      <c r="M5" s="24"/>
      <c r="N5" s="28">
        <f>SUM(B5:M5)</f>
        <v>18443</v>
      </c>
    </row>
    <row r="6" spans="1:14" s="3" customFormat="1">
      <c r="A6" s="15" t="s">
        <v>1</v>
      </c>
      <c r="B6" s="18">
        <f>B7+B11</f>
        <v>1667</v>
      </c>
      <c r="C6" s="12">
        <f t="shared" ref="C6:M6" si="0">C7+C11</f>
        <v>1030</v>
      </c>
      <c r="D6" s="12">
        <f t="shared" si="0"/>
        <v>1002</v>
      </c>
      <c r="E6" s="12">
        <f t="shared" si="0"/>
        <v>567</v>
      </c>
      <c r="F6" s="12">
        <f t="shared" si="0"/>
        <v>852</v>
      </c>
      <c r="G6" s="12">
        <f t="shared" si="0"/>
        <v>723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25">
        <f t="shared" si="0"/>
        <v>0</v>
      </c>
      <c r="N6" s="15">
        <f t="shared" ref="N6:N16" si="1">SUM(B6:M6)</f>
        <v>5841</v>
      </c>
    </row>
    <row r="7" spans="1:14" s="5" customFormat="1">
      <c r="A7" s="6" t="s">
        <v>15</v>
      </c>
      <c r="B7" s="19">
        <f>SUM(B8:B10)</f>
        <v>704</v>
      </c>
      <c r="C7" s="10">
        <f t="shared" ref="C7:M7" si="2">SUM(C8:C10)</f>
        <v>56</v>
      </c>
      <c r="D7" s="10">
        <f t="shared" si="2"/>
        <v>26</v>
      </c>
      <c r="E7" s="10">
        <f t="shared" si="2"/>
        <v>29</v>
      </c>
      <c r="F7" s="10">
        <f t="shared" si="2"/>
        <v>72</v>
      </c>
      <c r="G7" s="10">
        <f t="shared" si="2"/>
        <v>57</v>
      </c>
      <c r="H7" s="10">
        <f t="shared" si="2"/>
        <v>0</v>
      </c>
      <c r="I7" s="10">
        <f t="shared" si="2"/>
        <v>0</v>
      </c>
      <c r="J7" s="10">
        <f t="shared" si="2"/>
        <v>0</v>
      </c>
      <c r="K7" s="10">
        <f t="shared" si="2"/>
        <v>0</v>
      </c>
      <c r="L7" s="10">
        <f t="shared" si="2"/>
        <v>0</v>
      </c>
      <c r="M7" s="26">
        <f t="shared" si="2"/>
        <v>0</v>
      </c>
      <c r="N7" s="11">
        <f t="shared" si="1"/>
        <v>944</v>
      </c>
    </row>
    <row r="8" spans="1:14">
      <c r="A8" s="22" t="s">
        <v>16</v>
      </c>
      <c r="B8" s="2">
        <v>49</v>
      </c>
      <c r="D8" s="2">
        <v>6</v>
      </c>
      <c r="N8" s="29">
        <f t="shared" si="1"/>
        <v>55</v>
      </c>
    </row>
    <row r="9" spans="1:14">
      <c r="A9" s="22" t="s">
        <v>17</v>
      </c>
      <c r="B9" s="2">
        <v>655</v>
      </c>
      <c r="C9" s="2">
        <v>56</v>
      </c>
      <c r="D9" s="2">
        <v>20</v>
      </c>
      <c r="E9" s="2">
        <v>29</v>
      </c>
      <c r="F9" s="2">
        <v>72</v>
      </c>
      <c r="G9" s="2">
        <v>57</v>
      </c>
      <c r="N9" s="29">
        <f t="shared" si="1"/>
        <v>889</v>
      </c>
    </row>
    <row r="10" spans="1:14" ht="16.5" customHeight="1">
      <c r="A10" s="22" t="s">
        <v>18</v>
      </c>
      <c r="N10" s="29">
        <f t="shared" si="1"/>
        <v>0</v>
      </c>
    </row>
    <row r="11" spans="1:14" s="5" customFormat="1">
      <c r="A11" s="6" t="s">
        <v>19</v>
      </c>
      <c r="B11" s="19">
        <f>SUM(B12:B16)</f>
        <v>963</v>
      </c>
      <c r="C11" s="10">
        <f t="shared" ref="C11:M11" si="3">SUM(C12:C16)</f>
        <v>974</v>
      </c>
      <c r="D11" s="10">
        <f t="shared" si="3"/>
        <v>976</v>
      </c>
      <c r="E11" s="10">
        <f t="shared" si="3"/>
        <v>538</v>
      </c>
      <c r="F11" s="10">
        <f t="shared" si="3"/>
        <v>780</v>
      </c>
      <c r="G11" s="10">
        <f t="shared" si="3"/>
        <v>666</v>
      </c>
      <c r="H11" s="10">
        <f t="shared" si="3"/>
        <v>0</v>
      </c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26">
        <f t="shared" si="3"/>
        <v>0</v>
      </c>
      <c r="N11" s="11">
        <f t="shared" si="1"/>
        <v>4897</v>
      </c>
    </row>
    <row r="12" spans="1:14">
      <c r="A12" s="22" t="s">
        <v>20</v>
      </c>
      <c r="N12" s="29">
        <f t="shared" si="1"/>
        <v>0</v>
      </c>
    </row>
    <row r="13" spans="1:14">
      <c r="A13" s="22" t="s">
        <v>21</v>
      </c>
      <c r="B13" s="2">
        <v>71</v>
      </c>
      <c r="C13" s="2">
        <v>58</v>
      </c>
      <c r="D13" s="2">
        <v>107</v>
      </c>
      <c r="F13" s="2">
        <v>120</v>
      </c>
      <c r="G13" s="2">
        <v>166</v>
      </c>
      <c r="N13" s="29">
        <f t="shared" si="1"/>
        <v>522</v>
      </c>
    </row>
    <row r="14" spans="1:14">
      <c r="A14" s="22" t="s">
        <v>42</v>
      </c>
      <c r="N14" s="29">
        <f t="shared" si="1"/>
        <v>0</v>
      </c>
    </row>
    <row r="15" spans="1:14">
      <c r="A15" s="22" t="s">
        <v>24</v>
      </c>
      <c r="B15" s="2">
        <v>500</v>
      </c>
      <c r="C15" s="2">
        <v>500</v>
      </c>
      <c r="D15" s="2">
        <v>500</v>
      </c>
      <c r="E15" s="2">
        <v>500</v>
      </c>
      <c r="F15" s="2">
        <v>500</v>
      </c>
      <c r="G15" s="2">
        <v>500</v>
      </c>
      <c r="N15" s="29">
        <f t="shared" si="1"/>
        <v>3000</v>
      </c>
    </row>
    <row r="16" spans="1:14" ht="21" customHeight="1" thickBot="1">
      <c r="A16" s="22" t="s">
        <v>22</v>
      </c>
      <c r="B16" s="2">
        <v>392</v>
      </c>
      <c r="C16" s="2">
        <v>416</v>
      </c>
      <c r="D16" s="2">
        <v>369</v>
      </c>
      <c r="E16" s="2">
        <v>38</v>
      </c>
      <c r="F16" s="2">
        <v>160</v>
      </c>
      <c r="N16" s="29">
        <f t="shared" si="1"/>
        <v>1375</v>
      </c>
    </row>
    <row r="17" spans="1:14" s="5" customFormat="1" ht="19.5" thickBot="1">
      <c r="A17" s="23" t="s">
        <v>23</v>
      </c>
      <c r="B17" s="20">
        <f>B5+B6</f>
        <v>6431</v>
      </c>
      <c r="C17" s="13">
        <f t="shared" ref="C17:M17" si="4">C5+C6</f>
        <v>3542</v>
      </c>
      <c r="D17" s="13">
        <f t="shared" si="4"/>
        <v>2490</v>
      </c>
      <c r="E17" s="13">
        <f t="shared" si="4"/>
        <v>5366</v>
      </c>
      <c r="F17" s="13">
        <f t="shared" si="4"/>
        <v>2979</v>
      </c>
      <c r="G17" s="13">
        <f t="shared" si="4"/>
        <v>3476</v>
      </c>
      <c r="H17" s="13">
        <f t="shared" si="4"/>
        <v>0</v>
      </c>
      <c r="I17" s="13">
        <f t="shared" si="4"/>
        <v>0</v>
      </c>
      <c r="J17" s="13">
        <f t="shared" si="4"/>
        <v>0</v>
      </c>
      <c r="K17" s="13">
        <f t="shared" si="4"/>
        <v>0</v>
      </c>
      <c r="L17" s="13">
        <f t="shared" si="4"/>
        <v>0</v>
      </c>
      <c r="M17" s="27">
        <f t="shared" si="4"/>
        <v>0</v>
      </c>
      <c r="N17" s="30">
        <f>N5+N6</f>
        <v>24284</v>
      </c>
    </row>
    <row r="18" spans="1:14" ht="17.25" customHeight="1" thickBot="1"/>
    <row r="19" spans="1:14">
      <c r="A19" s="6"/>
      <c r="B19" s="44" t="s">
        <v>25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 t="s">
        <v>38</v>
      </c>
    </row>
    <row r="20" spans="1:14" ht="16.5" thickBot="1">
      <c r="A20" s="21"/>
      <c r="B20" s="16" t="s">
        <v>2</v>
      </c>
      <c r="C20" s="9" t="s">
        <v>3</v>
      </c>
      <c r="D20" s="9" t="s">
        <v>4</v>
      </c>
      <c r="E20" s="9" t="s">
        <v>5</v>
      </c>
      <c r="F20" s="9" t="s">
        <v>6</v>
      </c>
      <c r="G20" s="9" t="s">
        <v>7</v>
      </c>
      <c r="H20" s="9" t="s">
        <v>8</v>
      </c>
      <c r="I20" s="9" t="s">
        <v>9</v>
      </c>
      <c r="J20" s="9" t="s">
        <v>10</v>
      </c>
      <c r="K20" s="9" t="s">
        <v>11</v>
      </c>
      <c r="L20" s="9" t="s">
        <v>12</v>
      </c>
      <c r="M20" s="9" t="s">
        <v>13</v>
      </c>
      <c r="N20" s="47"/>
    </row>
    <row r="21" spans="1:14" ht="19.5" thickBot="1">
      <c r="A21" s="14" t="s">
        <v>0</v>
      </c>
      <c r="B21" s="17">
        <v>14304</v>
      </c>
      <c r="C21" s="8">
        <v>13022</v>
      </c>
      <c r="D21" s="8"/>
      <c r="E21" s="8"/>
      <c r="F21" s="8"/>
      <c r="G21" s="8"/>
      <c r="H21" s="8"/>
      <c r="I21" s="8"/>
      <c r="J21" s="8"/>
      <c r="K21" s="8"/>
      <c r="L21" s="8"/>
      <c r="M21" s="24"/>
      <c r="N21" s="28">
        <f>SUM(B21:M21)</f>
        <v>27326</v>
      </c>
    </row>
    <row r="22" spans="1:14">
      <c r="A22" s="15" t="s">
        <v>1</v>
      </c>
      <c r="B22" s="18">
        <f t="shared" ref="B22:M22" si="5">B23+B28</f>
        <v>3479</v>
      </c>
      <c r="C22" s="12">
        <f t="shared" si="5"/>
        <v>3936</v>
      </c>
      <c r="D22" s="12">
        <f t="shared" si="5"/>
        <v>0</v>
      </c>
      <c r="E22" s="12">
        <f t="shared" si="5"/>
        <v>0</v>
      </c>
      <c r="F22" s="12">
        <f t="shared" si="5"/>
        <v>0</v>
      </c>
      <c r="G22" s="12">
        <f t="shared" si="5"/>
        <v>0</v>
      </c>
      <c r="H22" s="12">
        <f t="shared" si="5"/>
        <v>0</v>
      </c>
      <c r="I22" s="12">
        <f t="shared" si="5"/>
        <v>0</v>
      </c>
      <c r="J22" s="12">
        <f t="shared" si="5"/>
        <v>0</v>
      </c>
      <c r="K22" s="12">
        <f t="shared" si="5"/>
        <v>0</v>
      </c>
      <c r="L22" s="12">
        <f t="shared" si="5"/>
        <v>0</v>
      </c>
      <c r="M22" s="25">
        <f t="shared" si="5"/>
        <v>0</v>
      </c>
      <c r="N22" s="15">
        <f t="shared" ref="N22:N34" si="6">SUM(B22:M22)</f>
        <v>7415</v>
      </c>
    </row>
    <row r="23" spans="1:14">
      <c r="A23" s="6" t="s">
        <v>15</v>
      </c>
      <c r="B23" s="19">
        <f>SUM(B24:B27)</f>
        <v>219</v>
      </c>
      <c r="C23" s="10">
        <f t="shared" ref="C23:M23" si="7">SUM(C24:C27)</f>
        <v>142</v>
      </c>
      <c r="D23" s="10">
        <f t="shared" si="7"/>
        <v>0</v>
      </c>
      <c r="E23" s="10">
        <f t="shared" si="7"/>
        <v>0</v>
      </c>
      <c r="F23" s="10">
        <f t="shared" si="7"/>
        <v>0</v>
      </c>
      <c r="G23" s="10">
        <f t="shared" si="7"/>
        <v>0</v>
      </c>
      <c r="H23" s="10">
        <f t="shared" si="7"/>
        <v>0</v>
      </c>
      <c r="I23" s="10">
        <f t="shared" si="7"/>
        <v>0</v>
      </c>
      <c r="J23" s="10">
        <f t="shared" si="7"/>
        <v>0</v>
      </c>
      <c r="K23" s="10">
        <f t="shared" si="7"/>
        <v>0</v>
      </c>
      <c r="L23" s="10">
        <f t="shared" si="7"/>
        <v>0</v>
      </c>
      <c r="M23" s="26">
        <f t="shared" si="7"/>
        <v>0</v>
      </c>
      <c r="N23" s="11">
        <f t="shared" si="6"/>
        <v>361</v>
      </c>
    </row>
    <row r="24" spans="1:14">
      <c r="A24" s="22" t="s">
        <v>16</v>
      </c>
      <c r="B24" s="2">
        <v>87</v>
      </c>
      <c r="C24" s="2">
        <v>95</v>
      </c>
      <c r="N24" s="29">
        <f t="shared" si="6"/>
        <v>182</v>
      </c>
    </row>
    <row r="25" spans="1:14">
      <c r="A25" s="22" t="s">
        <v>28</v>
      </c>
      <c r="N25" s="29">
        <f t="shared" si="6"/>
        <v>0</v>
      </c>
    </row>
    <row r="26" spans="1:14">
      <c r="A26" s="22" t="s">
        <v>29</v>
      </c>
      <c r="N26" s="29">
        <f t="shared" si="6"/>
        <v>0</v>
      </c>
    </row>
    <row r="27" spans="1:14">
      <c r="A27" s="22" t="s">
        <v>18</v>
      </c>
      <c r="B27" s="2">
        <v>132</v>
      </c>
      <c r="C27" s="2">
        <v>47</v>
      </c>
      <c r="N27" s="29">
        <f t="shared" si="6"/>
        <v>179</v>
      </c>
    </row>
    <row r="28" spans="1:14">
      <c r="A28" s="6" t="s">
        <v>19</v>
      </c>
      <c r="B28" s="19">
        <f>SUM(B29:B34)</f>
        <v>3260</v>
      </c>
      <c r="C28" s="10">
        <f t="shared" ref="C28:M28" si="8">SUM(C29:C34)</f>
        <v>3794</v>
      </c>
      <c r="D28" s="10">
        <f t="shared" si="8"/>
        <v>0</v>
      </c>
      <c r="E28" s="10">
        <f t="shared" si="8"/>
        <v>0</v>
      </c>
      <c r="F28" s="10">
        <f t="shared" si="8"/>
        <v>0</v>
      </c>
      <c r="G28" s="10">
        <f t="shared" si="8"/>
        <v>0</v>
      </c>
      <c r="H28" s="10">
        <f t="shared" si="8"/>
        <v>0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26">
        <f t="shared" si="8"/>
        <v>0</v>
      </c>
      <c r="N28" s="11">
        <f t="shared" si="6"/>
        <v>7054</v>
      </c>
    </row>
    <row r="29" spans="1:14">
      <c r="A29" s="22" t="s">
        <v>20</v>
      </c>
      <c r="N29" s="29">
        <f t="shared" si="6"/>
        <v>0</v>
      </c>
    </row>
    <row r="30" spans="1:14">
      <c r="A30" s="22" t="s">
        <v>21</v>
      </c>
      <c r="B30" s="2">
        <v>689</v>
      </c>
      <c r="C30" s="2">
        <v>631</v>
      </c>
      <c r="N30" s="29">
        <f t="shared" si="6"/>
        <v>1320</v>
      </c>
    </row>
    <row r="31" spans="1:14">
      <c r="A31" s="22" t="s">
        <v>27</v>
      </c>
      <c r="B31" s="2">
        <v>243</v>
      </c>
      <c r="C31" s="2">
        <v>63</v>
      </c>
      <c r="N31" s="29">
        <f t="shared" si="6"/>
        <v>306</v>
      </c>
    </row>
    <row r="32" spans="1:14">
      <c r="A32" s="22" t="s">
        <v>30</v>
      </c>
      <c r="B32" s="2">
        <v>327</v>
      </c>
      <c r="C32" s="2">
        <v>183</v>
      </c>
      <c r="N32" s="29">
        <f t="shared" si="6"/>
        <v>510</v>
      </c>
    </row>
    <row r="33" spans="1:19">
      <c r="A33" s="22" t="s">
        <v>31</v>
      </c>
      <c r="B33" s="2">
        <v>510</v>
      </c>
      <c r="C33" s="2">
        <v>874</v>
      </c>
      <c r="N33" s="29">
        <f t="shared" si="6"/>
        <v>1384</v>
      </c>
    </row>
    <row r="34" spans="1:19" ht="19.5" thickBot="1">
      <c r="A34" s="22" t="s">
        <v>26</v>
      </c>
      <c r="B34" s="2">
        <v>1491</v>
      </c>
      <c r="C34" s="2">
        <v>2043</v>
      </c>
      <c r="N34" s="29">
        <f t="shared" si="6"/>
        <v>3534</v>
      </c>
    </row>
    <row r="35" spans="1:19" ht="19.5" thickBot="1">
      <c r="A35" s="23" t="s">
        <v>23</v>
      </c>
      <c r="B35" s="20">
        <f>B21+B22</f>
        <v>17783</v>
      </c>
      <c r="C35" s="13">
        <f t="shared" ref="C35:M35" si="9">C21+C22</f>
        <v>16958</v>
      </c>
      <c r="D35" s="13">
        <f t="shared" si="9"/>
        <v>0</v>
      </c>
      <c r="E35" s="13">
        <f t="shared" si="9"/>
        <v>0</v>
      </c>
      <c r="F35" s="13">
        <f t="shared" si="9"/>
        <v>0</v>
      </c>
      <c r="G35" s="13">
        <f t="shared" si="9"/>
        <v>0</v>
      </c>
      <c r="H35" s="13">
        <f t="shared" si="9"/>
        <v>0</v>
      </c>
      <c r="I35" s="13">
        <f t="shared" si="9"/>
        <v>0</v>
      </c>
      <c r="J35" s="13">
        <f t="shared" si="9"/>
        <v>0</v>
      </c>
      <c r="K35" s="13">
        <f t="shared" si="9"/>
        <v>0</v>
      </c>
      <c r="L35" s="13">
        <f t="shared" si="9"/>
        <v>0</v>
      </c>
      <c r="M35" s="27">
        <f t="shared" si="9"/>
        <v>0</v>
      </c>
      <c r="N35" s="30">
        <f>N21+N22</f>
        <v>34741</v>
      </c>
    </row>
    <row r="36" spans="1:19" ht="11.25" customHeight="1" thickBot="1"/>
    <row r="37" spans="1:19">
      <c r="A37" s="6"/>
      <c r="B37" s="44" t="s">
        <v>32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 t="s">
        <v>38</v>
      </c>
    </row>
    <row r="38" spans="1:19" ht="16.5" thickBot="1">
      <c r="A38" s="21"/>
      <c r="B38" s="16" t="s">
        <v>2</v>
      </c>
      <c r="C38" s="9" t="s">
        <v>3</v>
      </c>
      <c r="D38" s="9" t="s">
        <v>4</v>
      </c>
      <c r="E38" s="9" t="s">
        <v>5</v>
      </c>
      <c r="F38" s="9" t="s">
        <v>6</v>
      </c>
      <c r="G38" s="9" t="s">
        <v>7</v>
      </c>
      <c r="H38" s="9" t="s">
        <v>8</v>
      </c>
      <c r="I38" s="9" t="s">
        <v>9</v>
      </c>
      <c r="J38" s="9" t="s">
        <v>10</v>
      </c>
      <c r="K38" s="9" t="s">
        <v>11</v>
      </c>
      <c r="L38" s="9" t="s">
        <v>12</v>
      </c>
      <c r="M38" s="9" t="s">
        <v>13</v>
      </c>
      <c r="N38" s="47"/>
    </row>
    <row r="39" spans="1:19" ht="19.5" thickBot="1">
      <c r="A39" s="14" t="s">
        <v>0</v>
      </c>
      <c r="B39" s="17">
        <v>7036</v>
      </c>
      <c r="C39" s="8">
        <v>4103</v>
      </c>
      <c r="D39" s="8">
        <v>6773</v>
      </c>
      <c r="E39" s="8">
        <v>6450</v>
      </c>
      <c r="F39" s="8">
        <v>8242</v>
      </c>
      <c r="G39" s="8">
        <v>7017</v>
      </c>
      <c r="H39" s="8"/>
      <c r="I39" s="8"/>
      <c r="J39" s="8"/>
      <c r="K39" s="8"/>
      <c r="L39" s="8"/>
      <c r="M39" s="24"/>
      <c r="N39" s="28">
        <f>SUM(B39:M39)</f>
        <v>39621</v>
      </c>
    </row>
    <row r="40" spans="1:19">
      <c r="A40" s="15" t="s">
        <v>1</v>
      </c>
      <c r="B40" s="18">
        <f>B41+B48</f>
        <v>5036</v>
      </c>
      <c r="C40" s="12">
        <f t="shared" ref="C40:M40" si="10">C41+C48</f>
        <v>4168</v>
      </c>
      <c r="D40" s="12">
        <f t="shared" si="10"/>
        <v>2814</v>
      </c>
      <c r="E40" s="12">
        <f t="shared" si="10"/>
        <v>2567</v>
      </c>
      <c r="F40" s="12">
        <f t="shared" si="10"/>
        <v>1791</v>
      </c>
      <c r="G40" s="12">
        <f t="shared" si="10"/>
        <v>376</v>
      </c>
      <c r="H40" s="12">
        <f t="shared" si="10"/>
        <v>0</v>
      </c>
      <c r="I40" s="12">
        <f t="shared" si="10"/>
        <v>0</v>
      </c>
      <c r="J40" s="12">
        <f t="shared" si="10"/>
        <v>0</v>
      </c>
      <c r="K40" s="12">
        <f t="shared" si="10"/>
        <v>0</v>
      </c>
      <c r="L40" s="12">
        <f t="shared" si="10"/>
        <v>0</v>
      </c>
      <c r="M40" s="25">
        <f t="shared" si="10"/>
        <v>0</v>
      </c>
      <c r="N40" s="15">
        <f t="shared" ref="N40:N53" si="11">SUM(B40:M40)</f>
        <v>16752</v>
      </c>
    </row>
    <row r="41" spans="1:19">
      <c r="A41" s="6" t="s">
        <v>15</v>
      </c>
      <c r="B41" s="19">
        <f>SUM(B42:B47)</f>
        <v>3696</v>
      </c>
      <c r="C41" s="10">
        <f t="shared" ref="C41:M41" si="12">SUM(C42:C47)</f>
        <v>3294</v>
      </c>
      <c r="D41" s="10">
        <f t="shared" si="12"/>
        <v>2296</v>
      </c>
      <c r="E41" s="10">
        <f t="shared" si="12"/>
        <v>2014</v>
      </c>
      <c r="F41" s="10">
        <f t="shared" si="12"/>
        <v>1728</v>
      </c>
      <c r="G41" s="10">
        <f t="shared" si="12"/>
        <v>147</v>
      </c>
      <c r="H41" s="10">
        <f t="shared" si="12"/>
        <v>0</v>
      </c>
      <c r="I41" s="10">
        <f t="shared" si="12"/>
        <v>0</v>
      </c>
      <c r="J41" s="10">
        <f t="shared" si="12"/>
        <v>0</v>
      </c>
      <c r="K41" s="10">
        <f t="shared" si="12"/>
        <v>0</v>
      </c>
      <c r="L41" s="10">
        <f t="shared" si="12"/>
        <v>0</v>
      </c>
      <c r="M41" s="26">
        <f t="shared" si="12"/>
        <v>0</v>
      </c>
      <c r="N41" s="11">
        <f t="shared" si="11"/>
        <v>13175</v>
      </c>
    </row>
    <row r="42" spans="1:19">
      <c r="A42" s="22" t="s">
        <v>16</v>
      </c>
      <c r="B42" s="2">
        <v>21</v>
      </c>
      <c r="C42" s="2">
        <v>56</v>
      </c>
      <c r="D42" s="2">
        <v>25</v>
      </c>
      <c r="E42" s="2">
        <v>24</v>
      </c>
      <c r="F42" s="2">
        <v>23</v>
      </c>
      <c r="G42" s="2">
        <v>32</v>
      </c>
      <c r="N42" s="29">
        <f t="shared" si="11"/>
        <v>181</v>
      </c>
      <c r="R42" s="1">
        <v>2397</v>
      </c>
      <c r="S42" s="1">
        <v>2595</v>
      </c>
    </row>
    <row r="43" spans="1:19">
      <c r="A43" s="22" t="s">
        <v>28</v>
      </c>
      <c r="B43" s="2">
        <v>66</v>
      </c>
      <c r="C43" s="2">
        <v>59</v>
      </c>
      <c r="N43" s="29">
        <f t="shared" si="11"/>
        <v>125</v>
      </c>
      <c r="R43" s="1">
        <v>6393</v>
      </c>
      <c r="S43" s="1">
        <v>6194</v>
      </c>
    </row>
    <row r="44" spans="1:19">
      <c r="A44" s="6" t="s">
        <v>41</v>
      </c>
      <c r="B44" s="2">
        <v>506</v>
      </c>
      <c r="C44" s="2">
        <v>346</v>
      </c>
      <c r="D44" s="2">
        <v>255</v>
      </c>
      <c r="E44" s="2">
        <v>200</v>
      </c>
      <c r="N44" s="29">
        <f t="shared" si="11"/>
        <v>1307</v>
      </c>
    </row>
    <row r="45" spans="1:19">
      <c r="A45" s="22" t="s">
        <v>29</v>
      </c>
      <c r="B45" s="2">
        <v>2730</v>
      </c>
      <c r="C45" s="2">
        <v>2548</v>
      </c>
      <c r="D45" s="2">
        <v>1806</v>
      </c>
      <c r="E45" s="2">
        <v>1606</v>
      </c>
      <c r="F45" s="2">
        <v>1560</v>
      </c>
      <c r="N45" s="29">
        <f t="shared" si="11"/>
        <v>10250</v>
      </c>
    </row>
    <row r="46" spans="1:19">
      <c r="A46" s="22" t="s">
        <v>17</v>
      </c>
      <c r="B46" s="2">
        <v>190</v>
      </c>
      <c r="C46" s="2">
        <v>185</v>
      </c>
      <c r="D46" s="2">
        <v>165</v>
      </c>
      <c r="E46" s="2">
        <v>144</v>
      </c>
      <c r="F46" s="2">
        <v>110</v>
      </c>
      <c r="G46" s="2">
        <v>115</v>
      </c>
      <c r="N46" s="29">
        <f t="shared" si="11"/>
        <v>909</v>
      </c>
    </row>
    <row r="47" spans="1:19">
      <c r="A47" s="22" t="s">
        <v>18</v>
      </c>
      <c r="B47" s="2">
        <v>183</v>
      </c>
      <c r="C47" s="2">
        <v>100</v>
      </c>
      <c r="D47" s="2">
        <v>45</v>
      </c>
      <c r="E47" s="2">
        <v>40</v>
      </c>
      <c r="F47" s="2">
        <v>35</v>
      </c>
      <c r="N47" s="29">
        <f t="shared" si="11"/>
        <v>403</v>
      </c>
    </row>
    <row r="48" spans="1:19">
      <c r="A48" s="6" t="s">
        <v>19</v>
      </c>
      <c r="B48" s="10">
        <f t="shared" ref="B48:J48" si="13">SUM(B49:B53)</f>
        <v>1340</v>
      </c>
      <c r="C48" s="10">
        <f t="shared" si="13"/>
        <v>874</v>
      </c>
      <c r="D48" s="10">
        <f t="shared" si="13"/>
        <v>518</v>
      </c>
      <c r="E48" s="10">
        <f t="shared" si="13"/>
        <v>553</v>
      </c>
      <c r="F48" s="10">
        <f t="shared" si="13"/>
        <v>63</v>
      </c>
      <c r="G48" s="10">
        <f t="shared" si="13"/>
        <v>229</v>
      </c>
      <c r="H48" s="10">
        <f t="shared" si="13"/>
        <v>0</v>
      </c>
      <c r="I48" s="10">
        <f t="shared" si="13"/>
        <v>0</v>
      </c>
      <c r="J48" s="10">
        <f t="shared" si="13"/>
        <v>0</v>
      </c>
      <c r="K48" s="10">
        <f>SUM(K49:K53)</f>
        <v>0</v>
      </c>
      <c r="L48" s="10">
        <f t="shared" ref="L48:M48" si="14">SUM(L49:L53)</f>
        <v>0</v>
      </c>
      <c r="M48" s="10">
        <f t="shared" si="14"/>
        <v>0</v>
      </c>
      <c r="N48" s="11">
        <f>SUM(B48:M48)</f>
        <v>3577</v>
      </c>
    </row>
    <row r="49" spans="1:14">
      <c r="A49" s="22" t="s">
        <v>20</v>
      </c>
      <c r="B49" s="42">
        <v>233</v>
      </c>
      <c r="C49" s="42">
        <v>438</v>
      </c>
      <c r="D49" s="42">
        <v>293</v>
      </c>
      <c r="E49" s="42">
        <v>379</v>
      </c>
      <c r="F49" s="42"/>
      <c r="G49" s="42">
        <v>162</v>
      </c>
      <c r="H49" s="42"/>
      <c r="I49" s="42"/>
      <c r="J49" s="42"/>
      <c r="K49" s="42"/>
      <c r="L49" s="42"/>
      <c r="M49" s="42"/>
      <c r="N49" s="29">
        <f t="shared" si="11"/>
        <v>1505</v>
      </c>
    </row>
    <row r="50" spans="1:14">
      <c r="A50" s="22" t="s">
        <v>31</v>
      </c>
      <c r="B50" s="42">
        <v>451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29">
        <f t="shared" si="11"/>
        <v>451</v>
      </c>
    </row>
    <row r="51" spans="1:14">
      <c r="A51" s="22" t="s">
        <v>43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29">
        <f t="shared" si="11"/>
        <v>0</v>
      </c>
    </row>
    <row r="52" spans="1:14">
      <c r="A52" s="22" t="s">
        <v>30</v>
      </c>
      <c r="B52" s="42">
        <v>19</v>
      </c>
      <c r="C52" s="42"/>
      <c r="D52" s="42">
        <v>28</v>
      </c>
      <c r="E52" s="42">
        <v>45</v>
      </c>
      <c r="F52" s="42">
        <v>63</v>
      </c>
      <c r="G52" s="42">
        <v>67</v>
      </c>
      <c r="H52" s="42"/>
      <c r="I52" s="42"/>
      <c r="J52" s="42"/>
      <c r="K52" s="42"/>
      <c r="L52" s="42"/>
      <c r="M52" s="42"/>
      <c r="N52" s="29">
        <f t="shared" si="11"/>
        <v>222</v>
      </c>
    </row>
    <row r="53" spans="1:14" ht="19.5" thickBot="1">
      <c r="A53" s="22" t="s">
        <v>33</v>
      </c>
      <c r="B53" s="2">
        <v>637</v>
      </c>
      <c r="C53" s="2">
        <v>436</v>
      </c>
      <c r="D53" s="2">
        <v>197</v>
      </c>
      <c r="E53" s="2">
        <v>129</v>
      </c>
      <c r="N53" s="29">
        <f t="shared" si="11"/>
        <v>1399</v>
      </c>
    </row>
    <row r="54" spans="1:14" ht="19.5" thickBot="1">
      <c r="A54" s="23" t="s">
        <v>23</v>
      </c>
      <c r="B54" s="20">
        <f>B39+B40</f>
        <v>12072</v>
      </c>
      <c r="C54" s="13">
        <f t="shared" ref="C54:M54" si="15">C39+C40</f>
        <v>8271</v>
      </c>
      <c r="D54" s="13">
        <f t="shared" si="15"/>
        <v>9587</v>
      </c>
      <c r="E54" s="13">
        <f t="shared" si="15"/>
        <v>9017</v>
      </c>
      <c r="F54" s="13">
        <f t="shared" si="15"/>
        <v>10033</v>
      </c>
      <c r="G54" s="13">
        <f t="shared" si="15"/>
        <v>7393</v>
      </c>
      <c r="H54" s="13">
        <f t="shared" si="15"/>
        <v>0</v>
      </c>
      <c r="I54" s="13">
        <f t="shared" si="15"/>
        <v>0</v>
      </c>
      <c r="J54" s="13">
        <f t="shared" si="15"/>
        <v>0</v>
      </c>
      <c r="K54" s="13">
        <f t="shared" si="15"/>
        <v>0</v>
      </c>
      <c r="L54" s="13">
        <f t="shared" si="15"/>
        <v>0</v>
      </c>
      <c r="M54" s="27">
        <f t="shared" si="15"/>
        <v>0</v>
      </c>
      <c r="N54" s="30">
        <f>N39+N40</f>
        <v>56373</v>
      </c>
    </row>
    <row r="55" spans="1:14" ht="9" customHeight="1" thickBot="1">
      <c r="A55" s="3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4">
      <c r="A56" s="6"/>
      <c r="B56" s="44" t="s">
        <v>36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 t="s">
        <v>38</v>
      </c>
    </row>
    <row r="57" spans="1:14" ht="16.5" thickBot="1">
      <c r="A57" s="21"/>
      <c r="B57" s="16" t="s">
        <v>2</v>
      </c>
      <c r="C57" s="9" t="s">
        <v>3</v>
      </c>
      <c r="D57" s="9" t="s">
        <v>4</v>
      </c>
      <c r="E57" s="9" t="s">
        <v>5</v>
      </c>
      <c r="F57" s="9" t="s">
        <v>6</v>
      </c>
      <c r="G57" s="9" t="s">
        <v>7</v>
      </c>
      <c r="H57" s="9" t="s">
        <v>8</v>
      </c>
      <c r="I57" s="9" t="s">
        <v>9</v>
      </c>
      <c r="J57" s="9" t="s">
        <v>10</v>
      </c>
      <c r="K57" s="9" t="s">
        <v>11</v>
      </c>
      <c r="L57" s="9" t="s">
        <v>12</v>
      </c>
      <c r="M57" s="9" t="s">
        <v>13</v>
      </c>
      <c r="N57" s="47"/>
    </row>
    <row r="58" spans="1:14" ht="19.5" thickBot="1">
      <c r="A58" s="14" t="s">
        <v>0</v>
      </c>
      <c r="B58" s="17">
        <v>5245</v>
      </c>
      <c r="C58" s="8">
        <v>3936</v>
      </c>
      <c r="D58" s="8">
        <v>3452</v>
      </c>
      <c r="E58" s="8">
        <v>4141</v>
      </c>
      <c r="F58" s="8">
        <v>3592</v>
      </c>
      <c r="G58" s="8">
        <v>3276</v>
      </c>
      <c r="H58" s="8"/>
      <c r="I58" s="8"/>
      <c r="J58" s="8"/>
      <c r="K58" s="8"/>
      <c r="L58" s="8"/>
      <c r="M58" s="24"/>
      <c r="N58" s="15">
        <f t="shared" ref="N58:N70" si="16">SUM(B58:M58)</f>
        <v>23642</v>
      </c>
    </row>
    <row r="59" spans="1:14">
      <c r="A59" s="15" t="s">
        <v>1</v>
      </c>
      <c r="B59" s="18">
        <f t="shared" ref="B59:M59" si="17">B60+B65</f>
        <v>3942</v>
      </c>
      <c r="C59" s="12">
        <f t="shared" si="17"/>
        <v>1123</v>
      </c>
      <c r="D59" s="12">
        <f t="shared" si="17"/>
        <v>2687</v>
      </c>
      <c r="E59" s="12">
        <f t="shared" si="17"/>
        <v>1825</v>
      </c>
      <c r="F59" s="12">
        <f t="shared" si="17"/>
        <v>1139</v>
      </c>
      <c r="G59" s="12">
        <f t="shared" si="17"/>
        <v>764</v>
      </c>
      <c r="H59" s="12">
        <f t="shared" si="17"/>
        <v>0</v>
      </c>
      <c r="I59" s="12">
        <f t="shared" si="17"/>
        <v>0</v>
      </c>
      <c r="J59" s="12">
        <f t="shared" si="17"/>
        <v>0</v>
      </c>
      <c r="K59" s="12">
        <f t="shared" si="17"/>
        <v>0</v>
      </c>
      <c r="L59" s="12">
        <f t="shared" si="17"/>
        <v>0</v>
      </c>
      <c r="M59" s="25">
        <f t="shared" si="17"/>
        <v>0</v>
      </c>
      <c r="N59" s="15">
        <f t="shared" si="16"/>
        <v>11480</v>
      </c>
    </row>
    <row r="60" spans="1:14">
      <c r="A60" s="6" t="s">
        <v>15</v>
      </c>
      <c r="B60" s="19">
        <f t="shared" ref="B60:M60" si="18">SUM(B61:B64)</f>
        <v>452</v>
      </c>
      <c r="C60" s="10">
        <f t="shared" si="18"/>
        <v>456</v>
      </c>
      <c r="D60" s="10">
        <f t="shared" si="18"/>
        <v>279</v>
      </c>
      <c r="E60" s="10">
        <f t="shared" si="18"/>
        <v>448</v>
      </c>
      <c r="F60" s="10">
        <f t="shared" si="18"/>
        <v>264</v>
      </c>
      <c r="G60" s="10">
        <f t="shared" si="18"/>
        <v>51</v>
      </c>
      <c r="H60" s="10">
        <f t="shared" si="18"/>
        <v>0</v>
      </c>
      <c r="I60" s="10">
        <f t="shared" si="18"/>
        <v>0</v>
      </c>
      <c r="J60" s="10">
        <f t="shared" si="18"/>
        <v>0</v>
      </c>
      <c r="K60" s="10">
        <f t="shared" si="18"/>
        <v>0</v>
      </c>
      <c r="L60" s="10">
        <f t="shared" si="18"/>
        <v>0</v>
      </c>
      <c r="M60" s="26">
        <f t="shared" si="18"/>
        <v>0</v>
      </c>
      <c r="N60" s="11">
        <f t="shared" si="16"/>
        <v>1950</v>
      </c>
    </row>
    <row r="61" spans="1:14" ht="16.5" customHeight="1">
      <c r="A61" s="22" t="s">
        <v>16</v>
      </c>
      <c r="B61" s="2">
        <v>74</v>
      </c>
      <c r="C61" s="2">
        <v>72</v>
      </c>
      <c r="D61" s="2">
        <v>56</v>
      </c>
      <c r="E61" s="2">
        <v>52</v>
      </c>
      <c r="G61" s="2">
        <v>12</v>
      </c>
      <c r="N61" s="29">
        <f t="shared" si="16"/>
        <v>266</v>
      </c>
    </row>
    <row r="62" spans="1:14" ht="16.5" customHeight="1">
      <c r="A62" s="22" t="s">
        <v>28</v>
      </c>
      <c r="N62" s="29">
        <f t="shared" si="16"/>
        <v>0</v>
      </c>
    </row>
    <row r="63" spans="1:14" ht="15" customHeight="1">
      <c r="A63" s="22" t="s">
        <v>29</v>
      </c>
      <c r="B63" s="2">
        <v>277</v>
      </c>
      <c r="C63" s="2">
        <v>296</v>
      </c>
      <c r="D63" s="2">
        <v>186</v>
      </c>
      <c r="E63" s="2">
        <v>379</v>
      </c>
      <c r="F63" s="2">
        <v>216</v>
      </c>
      <c r="N63" s="29">
        <f t="shared" si="16"/>
        <v>1354</v>
      </c>
    </row>
    <row r="64" spans="1:14" ht="16.5" customHeight="1">
      <c r="A64" s="22" t="s">
        <v>18</v>
      </c>
      <c r="B64" s="2">
        <v>101</v>
      </c>
      <c r="C64" s="2">
        <v>88</v>
      </c>
      <c r="D64" s="2">
        <v>37</v>
      </c>
      <c r="E64" s="2">
        <v>17</v>
      </c>
      <c r="F64" s="2">
        <v>48</v>
      </c>
      <c r="G64" s="2">
        <v>39</v>
      </c>
      <c r="N64" s="29">
        <f t="shared" si="16"/>
        <v>330</v>
      </c>
    </row>
    <row r="65" spans="1:16">
      <c r="A65" s="6" t="s">
        <v>19</v>
      </c>
      <c r="B65" s="10">
        <f t="shared" ref="B65:J65" si="19">SUM(B66:B70)</f>
        <v>3490</v>
      </c>
      <c r="C65" s="10">
        <f t="shared" si="19"/>
        <v>667</v>
      </c>
      <c r="D65" s="10">
        <f t="shared" si="19"/>
        <v>2408</v>
      </c>
      <c r="E65" s="10">
        <f t="shared" si="19"/>
        <v>1377</v>
      </c>
      <c r="F65" s="10">
        <f t="shared" si="19"/>
        <v>875</v>
      </c>
      <c r="G65" s="10">
        <f t="shared" si="19"/>
        <v>713</v>
      </c>
      <c r="H65" s="10">
        <f t="shared" si="19"/>
        <v>0</v>
      </c>
      <c r="I65" s="10">
        <f t="shared" si="19"/>
        <v>0</v>
      </c>
      <c r="J65" s="10">
        <f t="shared" si="19"/>
        <v>0</v>
      </c>
      <c r="K65" s="10">
        <f>SUM(K66:K70)</f>
        <v>0</v>
      </c>
      <c r="L65" s="10">
        <f t="shared" ref="L65:M65" si="20">SUM(L66:L70)</f>
        <v>0</v>
      </c>
      <c r="M65" s="10">
        <f t="shared" si="20"/>
        <v>0</v>
      </c>
      <c r="N65" s="11">
        <f t="shared" si="16"/>
        <v>9530</v>
      </c>
    </row>
    <row r="66" spans="1:16" ht="16.5" customHeight="1">
      <c r="A66" s="22" t="s">
        <v>26</v>
      </c>
      <c r="B66" s="42">
        <v>435</v>
      </c>
      <c r="C66" s="42">
        <v>343</v>
      </c>
      <c r="D66" s="42">
        <v>303</v>
      </c>
      <c r="E66" s="42">
        <v>321</v>
      </c>
      <c r="F66" s="42">
        <v>146</v>
      </c>
      <c r="G66" s="42">
        <v>89</v>
      </c>
      <c r="H66" s="42"/>
      <c r="I66" s="42"/>
      <c r="J66" s="42"/>
      <c r="K66" s="42"/>
      <c r="L66" s="42"/>
      <c r="M66" s="42"/>
      <c r="N66" s="29">
        <f t="shared" si="16"/>
        <v>1637</v>
      </c>
    </row>
    <row r="67" spans="1:16" ht="17.25" customHeight="1">
      <c r="A67" s="22" t="s">
        <v>20</v>
      </c>
      <c r="B67" s="42"/>
      <c r="C67" s="42">
        <v>5</v>
      </c>
      <c r="D67" s="42">
        <v>9</v>
      </c>
      <c r="E67" s="42"/>
      <c r="F67" s="42"/>
      <c r="G67" s="42"/>
      <c r="H67" s="42"/>
      <c r="I67" s="42"/>
      <c r="J67" s="42"/>
      <c r="K67" s="42"/>
      <c r="L67" s="42"/>
      <c r="M67" s="42"/>
      <c r="N67" s="29">
        <f t="shared" si="16"/>
        <v>14</v>
      </c>
    </row>
    <row r="68" spans="1:16">
      <c r="A68" s="22" t="s">
        <v>31</v>
      </c>
      <c r="B68" s="42">
        <v>1063</v>
      </c>
      <c r="C68" s="42"/>
      <c r="D68" s="42">
        <v>1903</v>
      </c>
      <c r="E68" s="42">
        <v>869</v>
      </c>
      <c r="F68" s="42">
        <v>602</v>
      </c>
      <c r="G68" s="42">
        <v>466</v>
      </c>
      <c r="H68" s="42"/>
      <c r="I68" s="42"/>
      <c r="J68" s="42"/>
      <c r="K68" s="42"/>
      <c r="L68" s="42"/>
      <c r="M68" s="42"/>
      <c r="N68" s="29">
        <f t="shared" si="16"/>
        <v>4903</v>
      </c>
    </row>
    <row r="69" spans="1:16">
      <c r="A69" s="22" t="s">
        <v>30</v>
      </c>
      <c r="B69" s="42">
        <v>76</v>
      </c>
      <c r="C69" s="42">
        <v>59</v>
      </c>
      <c r="D69" s="42">
        <v>62</v>
      </c>
      <c r="E69" s="42">
        <v>61</v>
      </c>
      <c r="F69" s="42">
        <v>56</v>
      </c>
      <c r="G69" s="42">
        <v>61</v>
      </c>
      <c r="H69" s="42"/>
      <c r="I69" s="42"/>
      <c r="J69" s="42"/>
      <c r="K69" s="42"/>
      <c r="L69" s="42"/>
      <c r="M69" s="42"/>
      <c r="N69" s="29">
        <f t="shared" si="16"/>
        <v>375</v>
      </c>
    </row>
    <row r="70" spans="1:16" ht="19.5" thickBot="1">
      <c r="A70" s="22" t="s">
        <v>37</v>
      </c>
      <c r="B70" s="2">
        <f>5164-3248</f>
        <v>1916</v>
      </c>
      <c r="C70" s="2">
        <v>260</v>
      </c>
      <c r="D70" s="2">
        <v>131</v>
      </c>
      <c r="E70" s="2">
        <v>126</v>
      </c>
      <c r="F70" s="2">
        <v>71</v>
      </c>
      <c r="G70" s="2">
        <v>97</v>
      </c>
      <c r="N70" s="29">
        <f t="shared" si="16"/>
        <v>2601</v>
      </c>
      <c r="O70" s="1">
        <v>-3248</v>
      </c>
      <c r="P70" s="1">
        <f>N70+O70</f>
        <v>-647</v>
      </c>
    </row>
    <row r="71" spans="1:16" ht="19.5" thickBot="1">
      <c r="A71" s="23" t="s">
        <v>23</v>
      </c>
      <c r="B71" s="20">
        <f>B58+B59</f>
        <v>9187</v>
      </c>
      <c r="C71" s="13">
        <f t="shared" ref="C71:M71" si="21">C58+C59</f>
        <v>5059</v>
      </c>
      <c r="D71" s="13">
        <f t="shared" si="21"/>
        <v>6139</v>
      </c>
      <c r="E71" s="13">
        <f t="shared" si="21"/>
        <v>5966</v>
      </c>
      <c r="F71" s="13">
        <f t="shared" si="21"/>
        <v>4731</v>
      </c>
      <c r="G71" s="13">
        <f t="shared" si="21"/>
        <v>4040</v>
      </c>
      <c r="H71" s="13">
        <f t="shared" si="21"/>
        <v>0</v>
      </c>
      <c r="I71" s="13">
        <f t="shared" si="21"/>
        <v>0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27">
        <f t="shared" si="21"/>
        <v>0</v>
      </c>
      <c r="N71" s="30">
        <f>N58+N59</f>
        <v>35122</v>
      </c>
    </row>
    <row r="72" spans="1:16" ht="45" customHeight="1" thickBot="1"/>
    <row r="73" spans="1:16">
      <c r="A73" s="6"/>
      <c r="B73" s="44" t="s">
        <v>34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6" t="s">
        <v>38</v>
      </c>
    </row>
    <row r="74" spans="1:16" ht="16.5" thickBot="1">
      <c r="A74" s="21"/>
      <c r="B74" s="16" t="s">
        <v>2</v>
      </c>
      <c r="C74" s="9" t="s">
        <v>3</v>
      </c>
      <c r="D74" s="9" t="s">
        <v>4</v>
      </c>
      <c r="E74" s="9" t="s">
        <v>5</v>
      </c>
      <c r="F74" s="9" t="s">
        <v>6</v>
      </c>
      <c r="G74" s="9" t="s">
        <v>7</v>
      </c>
      <c r="H74" s="9" t="s">
        <v>8</v>
      </c>
      <c r="I74" s="9" t="s">
        <v>9</v>
      </c>
      <c r="J74" s="9" t="s">
        <v>10</v>
      </c>
      <c r="K74" s="9" t="s">
        <v>11</v>
      </c>
      <c r="L74" s="9" t="s">
        <v>12</v>
      </c>
      <c r="M74" s="9" t="s">
        <v>13</v>
      </c>
      <c r="N74" s="47"/>
    </row>
    <row r="75" spans="1:16" ht="19.5" thickBot="1">
      <c r="A75" s="14" t="s">
        <v>0</v>
      </c>
      <c r="B75" s="17">
        <v>886</v>
      </c>
      <c r="C75" s="8">
        <v>884</v>
      </c>
      <c r="D75" s="8">
        <v>809</v>
      </c>
      <c r="E75" s="8">
        <v>698</v>
      </c>
      <c r="F75" s="8">
        <v>922</v>
      </c>
      <c r="G75" s="8">
        <v>1075</v>
      </c>
      <c r="H75" s="8"/>
      <c r="I75" s="8"/>
      <c r="J75" s="8"/>
      <c r="K75" s="8"/>
      <c r="L75" s="8"/>
      <c r="M75" s="24"/>
      <c r="N75" s="28">
        <f>SUM(B75:M75)</f>
        <v>5274</v>
      </c>
    </row>
    <row r="76" spans="1:16">
      <c r="A76" s="15" t="s">
        <v>1</v>
      </c>
      <c r="B76" s="18">
        <f>B77</f>
        <v>657</v>
      </c>
      <c r="C76" s="18">
        <f t="shared" ref="C76:M76" si="22">C77</f>
        <v>455</v>
      </c>
      <c r="D76" s="18">
        <f t="shared" si="22"/>
        <v>209</v>
      </c>
      <c r="E76" s="18">
        <f t="shared" si="22"/>
        <v>901</v>
      </c>
      <c r="F76" s="18">
        <f t="shared" si="22"/>
        <v>357</v>
      </c>
      <c r="G76" s="18">
        <f t="shared" si="22"/>
        <v>170</v>
      </c>
      <c r="H76" s="18">
        <f t="shared" si="22"/>
        <v>0</v>
      </c>
      <c r="I76" s="18">
        <f t="shared" si="22"/>
        <v>0</v>
      </c>
      <c r="J76" s="18">
        <f t="shared" si="22"/>
        <v>0</v>
      </c>
      <c r="K76" s="18">
        <f t="shared" si="22"/>
        <v>0</v>
      </c>
      <c r="L76" s="18">
        <f t="shared" si="22"/>
        <v>0</v>
      </c>
      <c r="M76" s="18">
        <f t="shared" si="22"/>
        <v>0</v>
      </c>
      <c r="N76" s="15">
        <f>SUM(B76:M76)</f>
        <v>2749</v>
      </c>
    </row>
    <row r="77" spans="1:16">
      <c r="A77" s="6" t="s">
        <v>15</v>
      </c>
      <c r="B77" s="19">
        <f>SUM(B79+B78)</f>
        <v>657</v>
      </c>
      <c r="C77" s="19">
        <f>SUM(C79+C78)</f>
        <v>455</v>
      </c>
      <c r="D77" s="19">
        <f t="shared" ref="D77:N77" si="23">SUM(D79+D78)</f>
        <v>209</v>
      </c>
      <c r="E77" s="19">
        <f t="shared" si="23"/>
        <v>901</v>
      </c>
      <c r="F77" s="19">
        <f t="shared" si="23"/>
        <v>357</v>
      </c>
      <c r="G77" s="19">
        <f t="shared" si="23"/>
        <v>170</v>
      </c>
      <c r="H77" s="19">
        <f t="shared" si="23"/>
        <v>0</v>
      </c>
      <c r="I77" s="19">
        <f t="shared" si="23"/>
        <v>0</v>
      </c>
      <c r="J77" s="19">
        <f t="shared" si="23"/>
        <v>0</v>
      </c>
      <c r="K77" s="19">
        <f t="shared" si="23"/>
        <v>0</v>
      </c>
      <c r="L77" s="19">
        <f t="shared" si="23"/>
        <v>0</v>
      </c>
      <c r="M77" s="19">
        <f t="shared" si="23"/>
        <v>0</v>
      </c>
      <c r="N77" s="19">
        <f t="shared" si="23"/>
        <v>2749</v>
      </c>
    </row>
    <row r="78" spans="1:16">
      <c r="A78" s="6" t="s">
        <v>41</v>
      </c>
      <c r="B78" s="10">
        <v>119</v>
      </c>
      <c r="C78" s="10">
        <v>84</v>
      </c>
      <c r="D78" s="10"/>
      <c r="E78" s="10">
        <v>86</v>
      </c>
      <c r="F78" s="10"/>
      <c r="G78" s="10"/>
      <c r="H78" s="10"/>
      <c r="I78" s="10"/>
      <c r="J78" s="10"/>
      <c r="K78" s="39"/>
      <c r="L78" s="10"/>
      <c r="M78" s="10"/>
      <c r="N78" s="29">
        <f>SUM(B78:M78)</f>
        <v>289</v>
      </c>
    </row>
    <row r="79" spans="1:16" ht="19.5" thickBot="1">
      <c r="A79" s="22" t="s">
        <v>17</v>
      </c>
      <c r="B79" s="39">
        <v>538</v>
      </c>
      <c r="C79" s="39">
        <v>371</v>
      </c>
      <c r="D79" s="39">
        <v>209</v>
      </c>
      <c r="E79" s="39">
        <v>815</v>
      </c>
      <c r="F79" s="39">
        <v>357</v>
      </c>
      <c r="G79" s="39">
        <v>170</v>
      </c>
      <c r="H79" s="39"/>
      <c r="I79" s="39"/>
      <c r="J79" s="39"/>
      <c r="K79" s="39"/>
      <c r="L79" s="39"/>
      <c r="M79" s="39"/>
      <c r="N79" s="29">
        <f>SUM(B79:M79)</f>
        <v>2460</v>
      </c>
    </row>
    <row r="80" spans="1:16" ht="19.5" thickBot="1">
      <c r="A80" s="7" t="s">
        <v>23</v>
      </c>
      <c r="B80" s="38">
        <f>B75+B76</f>
        <v>1543</v>
      </c>
      <c r="C80" s="38">
        <f>C75+C76</f>
        <v>1339</v>
      </c>
      <c r="D80" s="38">
        <f t="shared" ref="D80:M80" si="24">D75+D76</f>
        <v>1018</v>
      </c>
      <c r="E80" s="38">
        <f t="shared" si="24"/>
        <v>1599</v>
      </c>
      <c r="F80" s="38">
        <f t="shared" si="24"/>
        <v>1279</v>
      </c>
      <c r="G80" s="38">
        <f t="shared" si="24"/>
        <v>1245</v>
      </c>
      <c r="H80" s="38">
        <f t="shared" si="24"/>
        <v>0</v>
      </c>
      <c r="I80" s="38">
        <f t="shared" si="24"/>
        <v>0</v>
      </c>
      <c r="J80" s="38">
        <f t="shared" si="24"/>
        <v>0</v>
      </c>
      <c r="K80" s="38">
        <f t="shared" si="24"/>
        <v>0</v>
      </c>
      <c r="L80" s="38">
        <f t="shared" si="24"/>
        <v>0</v>
      </c>
      <c r="M80" s="38">
        <f t="shared" si="24"/>
        <v>0</v>
      </c>
      <c r="N80" s="32">
        <f>SUM(B80:M80)</f>
        <v>8023</v>
      </c>
    </row>
    <row r="81" spans="1:14" ht="55.5" customHeight="1" thickBot="1"/>
    <row r="82" spans="1:14">
      <c r="A82" s="6"/>
      <c r="B82" s="44" t="s">
        <v>35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6" t="s">
        <v>38</v>
      </c>
    </row>
    <row r="83" spans="1:14" ht="16.5" thickBot="1">
      <c r="A83" s="21"/>
      <c r="B83" s="16" t="s">
        <v>2</v>
      </c>
      <c r="C83" s="9" t="s">
        <v>3</v>
      </c>
      <c r="D83" s="9" t="s">
        <v>4</v>
      </c>
      <c r="E83" s="9" t="s">
        <v>5</v>
      </c>
      <c r="F83" s="9" t="s">
        <v>6</v>
      </c>
      <c r="G83" s="9" t="s">
        <v>7</v>
      </c>
      <c r="H83" s="9" t="s">
        <v>8</v>
      </c>
      <c r="I83" s="9" t="s">
        <v>9</v>
      </c>
      <c r="J83" s="9" t="s">
        <v>10</v>
      </c>
      <c r="K83" s="9" t="s">
        <v>11</v>
      </c>
      <c r="L83" s="9" t="s">
        <v>12</v>
      </c>
      <c r="M83" s="9" t="s">
        <v>13</v>
      </c>
      <c r="N83" s="47"/>
    </row>
    <row r="84" spans="1:14" ht="19.5" thickBot="1">
      <c r="A84" s="14" t="s">
        <v>0</v>
      </c>
      <c r="B84" s="17">
        <v>0</v>
      </c>
      <c r="C84" s="8">
        <v>0</v>
      </c>
      <c r="D84" s="8">
        <v>0</v>
      </c>
      <c r="E84" s="8">
        <v>139</v>
      </c>
      <c r="F84" s="8">
        <v>691</v>
      </c>
      <c r="G84" s="8">
        <v>1237</v>
      </c>
      <c r="H84" s="8"/>
      <c r="I84" s="8"/>
      <c r="J84" s="8"/>
      <c r="K84" s="8"/>
      <c r="L84" s="8"/>
      <c r="M84" s="24"/>
      <c r="N84" s="28">
        <f>SUM(B84:M84)</f>
        <v>2067</v>
      </c>
    </row>
    <row r="85" spans="1:14">
      <c r="A85" s="15" t="s">
        <v>1</v>
      </c>
      <c r="B85" s="18">
        <f t="shared" ref="B85:K85" si="25">B87+B86</f>
        <v>0</v>
      </c>
      <c r="C85" s="18">
        <f t="shared" si="25"/>
        <v>0</v>
      </c>
      <c r="D85" s="18">
        <f t="shared" si="25"/>
        <v>0</v>
      </c>
      <c r="E85" s="18">
        <f t="shared" si="25"/>
        <v>0</v>
      </c>
      <c r="F85" s="18">
        <f t="shared" si="25"/>
        <v>0</v>
      </c>
      <c r="G85" s="18">
        <f t="shared" si="25"/>
        <v>0</v>
      </c>
      <c r="H85" s="18">
        <f t="shared" si="25"/>
        <v>0</v>
      </c>
      <c r="I85" s="18">
        <f t="shared" si="25"/>
        <v>0</v>
      </c>
      <c r="J85" s="18">
        <f t="shared" si="25"/>
        <v>0</v>
      </c>
      <c r="K85" s="18">
        <f t="shared" si="25"/>
        <v>0</v>
      </c>
      <c r="L85" s="18">
        <f>L87+L86</f>
        <v>0</v>
      </c>
      <c r="M85" s="18">
        <f>M87+M86</f>
        <v>0</v>
      </c>
      <c r="N85" s="15">
        <f>SUM(B85:M85)</f>
        <v>0</v>
      </c>
    </row>
    <row r="86" spans="1:14">
      <c r="A86" s="6" t="s">
        <v>41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35">
        <f t="shared" ref="N86:N87" si="26">SUM(B86:M86)</f>
        <v>0</v>
      </c>
    </row>
    <row r="87" spans="1:14">
      <c r="A87" s="37" t="s">
        <v>31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5">
        <f t="shared" si="26"/>
        <v>0</v>
      </c>
    </row>
    <row r="88" spans="1:14">
      <c r="A88" s="36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0"/>
    </row>
    <row r="89" spans="1:14">
      <c r="A89" s="3" t="s">
        <v>39</v>
      </c>
      <c r="N89" s="3">
        <f>N5+N21+N39+N75+N84+N58</f>
        <v>116373</v>
      </c>
    </row>
    <row r="90" spans="1:14">
      <c r="A90" s="3" t="s">
        <v>40</v>
      </c>
      <c r="N90" s="34">
        <f>N6+N22+N40+N76+N59+N85</f>
        <v>44237</v>
      </c>
    </row>
  </sheetData>
  <mergeCells count="14">
    <mergeCell ref="B82:M82"/>
    <mergeCell ref="N82:N83"/>
    <mergeCell ref="B37:M37"/>
    <mergeCell ref="N37:N38"/>
    <mergeCell ref="B56:M56"/>
    <mergeCell ref="N56:N57"/>
    <mergeCell ref="B73:M73"/>
    <mergeCell ref="N73:N74"/>
    <mergeCell ref="A1:M1"/>
    <mergeCell ref="A2:M2"/>
    <mergeCell ref="B3:M3"/>
    <mergeCell ref="N3:N4"/>
    <mergeCell ref="B19:M19"/>
    <mergeCell ref="N19:N20"/>
  </mergeCells>
  <pageMargins left="0.11811023622047245" right="0.11811023622047245" top="0.74803149606299213" bottom="0.15748031496062992" header="0" footer="0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2014-07-08T07:34:28Z</dcterms:modified>
</cp:coreProperties>
</file>