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баланс э.эн. в кВт" sheetId="1" r:id="rId1"/>
    <sheet name="ул.осв., собст.потр. в часах" sheetId="3" r:id="rId2"/>
  </sheets>
  <calcPr calcId="125725"/>
</workbook>
</file>

<file path=xl/calcChain.xml><?xml version="1.0" encoding="utf-8"?>
<calcChain xmlns="http://schemas.openxmlformats.org/spreadsheetml/2006/main">
  <c r="N42" i="1"/>
  <c r="M42"/>
  <c r="L42"/>
  <c r="K42"/>
  <c r="J42"/>
  <c r="I42"/>
  <c r="H42"/>
  <c r="G42"/>
  <c r="F42"/>
  <c r="E42"/>
  <c r="D42"/>
  <c r="C42"/>
  <c r="B42"/>
  <c r="N26"/>
  <c r="N25"/>
  <c r="N24"/>
  <c r="N5"/>
  <c r="E19"/>
  <c r="N6"/>
  <c r="O9" i="3"/>
  <c r="O8"/>
  <c r="O6"/>
  <c r="O5"/>
  <c r="M19" i="1" l="1"/>
  <c r="K19"/>
  <c r="J19"/>
  <c r="I19"/>
  <c r="H19"/>
  <c r="G19"/>
  <c r="F19"/>
  <c r="D19"/>
  <c r="C19"/>
  <c r="B19"/>
  <c r="N7"/>
  <c r="N135"/>
  <c r="N131"/>
  <c r="N127"/>
  <c r="N123"/>
  <c r="N119"/>
  <c r="B29"/>
  <c r="B34"/>
  <c r="N40"/>
  <c r="N39"/>
  <c r="N38"/>
  <c r="N37"/>
  <c r="N32"/>
  <c r="N31"/>
  <c r="N41"/>
  <c r="N36"/>
  <c r="N35"/>
  <c r="M34"/>
  <c r="L34"/>
  <c r="K34"/>
  <c r="J34"/>
  <c r="I34"/>
  <c r="H34"/>
  <c r="G34"/>
  <c r="F34"/>
  <c r="E34"/>
  <c r="D34"/>
  <c r="C34"/>
  <c r="N33"/>
  <c r="N30"/>
  <c r="M29"/>
  <c r="L29"/>
  <c r="K29"/>
  <c r="J29"/>
  <c r="I29"/>
  <c r="H29"/>
  <c r="H28" s="1"/>
  <c r="G29"/>
  <c r="F29"/>
  <c r="E29"/>
  <c r="D29"/>
  <c r="D28" s="1"/>
  <c r="C29"/>
  <c r="N27"/>
  <c r="N17"/>
  <c r="N18"/>
  <c r="N16"/>
  <c r="N15"/>
  <c r="N13"/>
  <c r="N12"/>
  <c r="N11"/>
  <c r="N8"/>
  <c r="M14"/>
  <c r="L14"/>
  <c r="L9" s="1"/>
  <c r="L19" s="1"/>
  <c r="K14"/>
  <c r="J14"/>
  <c r="I14"/>
  <c r="H14"/>
  <c r="G14"/>
  <c r="F14"/>
  <c r="E14"/>
  <c r="D14"/>
  <c r="C14"/>
  <c r="M10"/>
  <c r="L10"/>
  <c r="K10"/>
  <c r="J10"/>
  <c r="I10"/>
  <c r="H10"/>
  <c r="G10"/>
  <c r="F10"/>
  <c r="F9" s="1"/>
  <c r="E10"/>
  <c r="D10"/>
  <c r="D9" s="1"/>
  <c r="C10"/>
  <c r="B14"/>
  <c r="B10"/>
  <c r="L28" l="1"/>
  <c r="C9"/>
  <c r="E9"/>
  <c r="K9"/>
  <c r="M9"/>
  <c r="G28"/>
  <c r="M28"/>
  <c r="J28"/>
  <c r="B28"/>
  <c r="F28"/>
  <c r="G9"/>
  <c r="K28"/>
  <c r="I28"/>
  <c r="E28"/>
  <c r="N29"/>
  <c r="C28"/>
  <c r="N34"/>
  <c r="J9"/>
  <c r="I9"/>
  <c r="N14"/>
  <c r="H9"/>
  <c r="N10"/>
  <c r="B9"/>
  <c r="N28" l="1"/>
  <c r="N9"/>
  <c r="N19" s="1"/>
</calcChain>
</file>

<file path=xl/sharedStrings.xml><?xml version="1.0" encoding="utf-8"?>
<sst xmlns="http://schemas.openxmlformats.org/spreadsheetml/2006/main" count="160" uniqueCount="48">
  <si>
    <t>Население</t>
  </si>
  <si>
    <t>Юр. лица  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</si>
  <si>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</si>
  <si>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</si>
  <si>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</si>
  <si>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</si>
  <si>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</si>
  <si>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</si>
  <si>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</si>
  <si>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</si>
  <si>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</si>
  <si>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</si>
  <si>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</si>
  <si>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</si>
  <si>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с.Кашкаранцы</t>
  </si>
  <si>
    <t>Бюдж.учр-ния</t>
  </si>
  <si>
    <t>МБУК "Терская МБ"</t>
  </si>
  <si>
    <t>ФГБУ "Мурм.УГМС"</t>
  </si>
  <si>
    <t>МБУ СДК с.п.Варзуга</t>
  </si>
  <si>
    <t>Прочие потреботели</t>
  </si>
  <si>
    <t>ФГУП "Почта России"</t>
  </si>
  <si>
    <t>СПК РК "Всходы ком-ма"</t>
  </si>
  <si>
    <t>ПО "Беломорское"</t>
  </si>
  <si>
    <t>ИТОГО</t>
  </si>
  <si>
    <t>ОАО "МТС"</t>
  </si>
  <si>
    <t>с.Кузомень</t>
  </si>
  <si>
    <t>ОАО "Ростелеком"</t>
  </si>
  <si>
    <t>ИП Дерябина И.М.</t>
  </si>
  <si>
    <t>ГОБУЗ "Терская ЦРБ"</t>
  </si>
  <si>
    <t>МБОУ СОШ № 4</t>
  </si>
  <si>
    <t>ИП Двинина В.В.</t>
  </si>
  <si>
    <t>ИП Мошникова О.В.</t>
  </si>
  <si>
    <t>РТРС "Мурм.ОРТПЦ"</t>
  </si>
  <si>
    <t>с.Чаваньга</t>
  </si>
  <si>
    <t>с.Пялица</t>
  </si>
  <si>
    <t>с.Тетрино</t>
  </si>
  <si>
    <t>Всего (кВт)</t>
  </si>
  <si>
    <t>Поступление э/эн.в сеть</t>
  </si>
  <si>
    <t>Собственное потребление</t>
  </si>
  <si>
    <t>Всего полезного отпуска из сети</t>
  </si>
  <si>
    <t>Уличное освещение</t>
  </si>
  <si>
    <t>часы (17ч)</t>
  </si>
  <si>
    <t>(7-14, 15-01)</t>
  </si>
  <si>
    <t>уличное освещение</t>
  </si>
  <si>
    <t>часы (16ч)</t>
  </si>
  <si>
    <t>(7-14, 15-24)</t>
  </si>
  <si>
    <t>Расчет уличного освещения и собственного потребления по селам Терского берега (в часах)</t>
  </si>
  <si>
    <t>Фактическое потребление электроэнергии по селам Терского берега за 2012 год. (в кВт)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</si>
</sst>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/>
    <xf numFmtId="0" fontId="2" fillId="0" borderId="12" xfId="0" applyFont="1" applyBorder="1"/>
    <xf numFmtId="0" fontId="3" fillId="0" borderId="2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/>
    <xf numFmtId="0" fontId="1" fillId="0" borderId="12" xfId="0" applyFont="1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1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8" xfId="0" applyFont="1" applyBorder="1"/>
    <xf numFmtId="0" fontId="4" fillId="0" borderId="1" xfId="0" applyFont="1" applyBorder="1"/>
    <xf numFmtId="0" fontId="3" fillId="0" borderId="2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1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workbookViewId="0">
      <selection activeCell="A20" sqref="A20"/>
    </sheetView>
  </sheetViews>
  <sheetFormatPr defaultRowHeight="18.75"/>
  <cols>
    <col min="1" max="1" width="31.28515625" style="3" customWidth="1"/>
    <col min="2" max="2" width="9.85546875" style="2" customWidth="1"/>
    <col min="3" max="3" width="10" style="2" customWidth="1"/>
    <col min="4" max="4" width="8.42578125" style="2" customWidth="1"/>
    <col min="5" max="5" width="9.140625" style="2" customWidth="1"/>
    <col min="6" max="6" width="9.42578125" style="2" customWidth="1"/>
    <col min="7" max="7" width="9.140625" style="2" customWidth="1"/>
    <col min="8" max="8" width="8.85546875" style="2" customWidth="1"/>
    <col min="9" max="9" width="9" style="2" customWidth="1"/>
    <col min="10" max="10" width="9.85546875" style="2" customWidth="1"/>
    <col min="11" max="11" width="9.5703125" style="2" customWidth="1"/>
    <col min="12" max="12" width="8.28515625" style="2" customWidth="1"/>
    <col min="13" max="13" width="9" style="2" customWidth="1"/>
    <col min="14" max="14" width="10.140625" style="1" customWidth="1"/>
    <col min="15" max="16384" width="9.140625" style="1"/>
  </cols>
  <sheetData>
    <row r="1" spans="1:14">
      <c r="A1" s="61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 ht="8.25" customHeight="1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>
      <c r="A3" s="6"/>
      <c r="B3" s="57" t="s">
        <v>14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 t="s">
        <v>36</v>
      </c>
    </row>
    <row r="4" spans="1:14" s="4" customFormat="1" ht="15.75">
      <c r="A4" s="19"/>
      <c r="B4" s="14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60"/>
    </row>
    <row r="5" spans="1:14" s="4" customFormat="1" ht="19.5" thickBot="1">
      <c r="A5" s="45" t="s">
        <v>37</v>
      </c>
      <c r="B5" s="40">
        <v>6705</v>
      </c>
      <c r="C5" s="40">
        <v>6655</v>
      </c>
      <c r="D5" s="40">
        <v>6402</v>
      </c>
      <c r="E5" s="40">
        <v>6410</v>
      </c>
      <c r="F5" s="40">
        <v>6266</v>
      </c>
      <c r="G5" s="40">
        <v>6215</v>
      </c>
      <c r="H5" s="40">
        <v>6123</v>
      </c>
      <c r="I5" s="40">
        <v>6144</v>
      </c>
      <c r="J5" s="40">
        <v>6202</v>
      </c>
      <c r="K5" s="40">
        <v>6411</v>
      </c>
      <c r="L5" s="40">
        <v>6577</v>
      </c>
      <c r="M5" s="40"/>
      <c r="N5" s="25">
        <f>SUM(B5:M5)</f>
        <v>70110</v>
      </c>
    </row>
    <row r="6" spans="1:14" s="4" customFormat="1" ht="19.5" thickBot="1">
      <c r="A6" s="45" t="s">
        <v>40</v>
      </c>
      <c r="B6" s="41">
        <v>596</v>
      </c>
      <c r="C6" s="42">
        <v>392</v>
      </c>
      <c r="D6" s="42">
        <v>217</v>
      </c>
      <c r="E6" s="42">
        <v>105</v>
      </c>
      <c r="F6" s="42"/>
      <c r="G6" s="42"/>
      <c r="H6" s="42"/>
      <c r="I6" s="42"/>
      <c r="J6" s="42">
        <v>105</v>
      </c>
      <c r="K6" s="42">
        <v>380</v>
      </c>
      <c r="L6" s="42">
        <v>420</v>
      </c>
      <c r="M6" s="43"/>
      <c r="N6" s="25">
        <f>SUM(B6:M6)</f>
        <v>2215</v>
      </c>
    </row>
    <row r="7" spans="1:14" s="4" customFormat="1" ht="19.5" thickBot="1">
      <c r="A7" s="45" t="s">
        <v>38</v>
      </c>
      <c r="B7" s="41">
        <v>1103</v>
      </c>
      <c r="C7" s="41">
        <v>1103</v>
      </c>
      <c r="D7" s="41">
        <v>1103</v>
      </c>
      <c r="E7" s="41">
        <v>1103</v>
      </c>
      <c r="F7" s="41">
        <v>1103</v>
      </c>
      <c r="G7" s="41">
        <v>1103</v>
      </c>
      <c r="H7" s="41">
        <v>1103</v>
      </c>
      <c r="I7" s="41">
        <v>1103</v>
      </c>
      <c r="J7" s="41">
        <v>1103</v>
      </c>
      <c r="K7" s="41">
        <v>1103</v>
      </c>
      <c r="L7" s="41">
        <v>1103</v>
      </c>
      <c r="M7" s="41"/>
      <c r="N7" s="25">
        <f>SUM(B7:M7)</f>
        <v>12133</v>
      </c>
    </row>
    <row r="8" spans="1:14" s="3" customFormat="1" ht="19.5" thickBot="1">
      <c r="A8" s="44" t="s">
        <v>0</v>
      </c>
      <c r="B8" s="15">
        <v>2516</v>
      </c>
      <c r="C8" s="7">
        <v>1943</v>
      </c>
      <c r="D8" s="7">
        <v>1585</v>
      </c>
      <c r="E8" s="7">
        <v>2161</v>
      </c>
      <c r="F8" s="7">
        <v>1668</v>
      </c>
      <c r="G8" s="7">
        <v>2423</v>
      </c>
      <c r="H8" s="7">
        <v>2552</v>
      </c>
      <c r="I8" s="7">
        <v>1579</v>
      </c>
      <c r="J8" s="7">
        <v>2532</v>
      </c>
      <c r="K8" s="7">
        <v>2830</v>
      </c>
      <c r="L8" s="7">
        <v>1607</v>
      </c>
      <c r="M8" s="22"/>
      <c r="N8" s="25">
        <f>SUM(B8:M8)</f>
        <v>23396</v>
      </c>
    </row>
    <row r="9" spans="1:14" s="3" customFormat="1">
      <c r="A9" s="13" t="s">
        <v>1</v>
      </c>
      <c r="B9" s="16">
        <f>B10+B14</f>
        <v>0</v>
      </c>
      <c r="C9" s="11">
        <f t="shared" ref="C9:M9" si="0">C10+C14</f>
        <v>1033</v>
      </c>
      <c r="D9" s="11">
        <f t="shared" si="0"/>
        <v>552</v>
      </c>
      <c r="E9" s="11">
        <f t="shared" si="0"/>
        <v>3778</v>
      </c>
      <c r="F9" s="11">
        <f t="shared" si="0"/>
        <v>0</v>
      </c>
      <c r="G9" s="11">
        <f t="shared" si="0"/>
        <v>2138</v>
      </c>
      <c r="H9" s="11">
        <f t="shared" si="0"/>
        <v>1092</v>
      </c>
      <c r="I9" s="11">
        <f t="shared" si="0"/>
        <v>1107</v>
      </c>
      <c r="J9" s="11">
        <f t="shared" si="0"/>
        <v>697</v>
      </c>
      <c r="K9" s="11">
        <f t="shared" si="0"/>
        <v>500</v>
      </c>
      <c r="L9" s="11">
        <f t="shared" si="0"/>
        <v>1076</v>
      </c>
      <c r="M9" s="23">
        <f t="shared" si="0"/>
        <v>0</v>
      </c>
      <c r="N9" s="13">
        <f t="shared" ref="N9:N18" si="1">SUM(B9:M9)</f>
        <v>11973</v>
      </c>
    </row>
    <row r="10" spans="1:14" s="5" customFormat="1">
      <c r="A10" s="6" t="s">
        <v>15</v>
      </c>
      <c r="B10" s="17">
        <f>SUM(B11:B13)</f>
        <v>0</v>
      </c>
      <c r="C10" s="9">
        <f t="shared" ref="C10:M10" si="2">SUM(C11:C13)</f>
        <v>461</v>
      </c>
      <c r="D10" s="9">
        <f t="shared" si="2"/>
        <v>76</v>
      </c>
      <c r="E10" s="9">
        <f t="shared" si="2"/>
        <v>64</v>
      </c>
      <c r="F10" s="9">
        <f t="shared" si="2"/>
        <v>0</v>
      </c>
      <c r="G10" s="9">
        <f t="shared" si="2"/>
        <v>11</v>
      </c>
      <c r="H10" s="9">
        <f t="shared" si="2"/>
        <v>79</v>
      </c>
      <c r="I10" s="9">
        <f t="shared" si="2"/>
        <v>114</v>
      </c>
      <c r="J10" s="9">
        <f t="shared" si="2"/>
        <v>61</v>
      </c>
      <c r="K10" s="9">
        <f t="shared" si="2"/>
        <v>0</v>
      </c>
      <c r="L10" s="9">
        <f t="shared" si="2"/>
        <v>119</v>
      </c>
      <c r="M10" s="24">
        <f t="shared" si="2"/>
        <v>0</v>
      </c>
      <c r="N10" s="10">
        <f t="shared" si="1"/>
        <v>985</v>
      </c>
    </row>
    <row r="11" spans="1:14">
      <c r="A11" s="20" t="s">
        <v>16</v>
      </c>
      <c r="C11" s="2">
        <v>31</v>
      </c>
      <c r="D11" s="2">
        <v>9</v>
      </c>
      <c r="G11" s="2">
        <v>11</v>
      </c>
      <c r="N11" s="26">
        <f t="shared" si="1"/>
        <v>51</v>
      </c>
    </row>
    <row r="12" spans="1:14">
      <c r="A12" s="20" t="s">
        <v>17</v>
      </c>
      <c r="C12" s="2">
        <v>430</v>
      </c>
      <c r="D12" s="2">
        <v>67</v>
      </c>
      <c r="E12" s="2">
        <v>64</v>
      </c>
      <c r="H12" s="2">
        <v>79</v>
      </c>
      <c r="I12" s="2">
        <v>114</v>
      </c>
      <c r="J12" s="2">
        <v>61</v>
      </c>
      <c r="L12" s="2">
        <v>119</v>
      </c>
      <c r="N12" s="26">
        <f t="shared" si="1"/>
        <v>934</v>
      </c>
    </row>
    <row r="13" spans="1:14" ht="16.5" customHeight="1">
      <c r="A13" s="20" t="s">
        <v>18</v>
      </c>
      <c r="N13" s="26">
        <f t="shared" si="1"/>
        <v>0</v>
      </c>
    </row>
    <row r="14" spans="1:14" s="5" customFormat="1">
      <c r="A14" s="6" t="s">
        <v>19</v>
      </c>
      <c r="B14" s="17">
        <f>SUM(B15:B18)</f>
        <v>0</v>
      </c>
      <c r="C14" s="9">
        <f t="shared" ref="C14:M14" si="3">SUM(C15:C18)</f>
        <v>572</v>
      </c>
      <c r="D14" s="9">
        <f t="shared" si="3"/>
        <v>476</v>
      </c>
      <c r="E14" s="9">
        <f t="shared" si="3"/>
        <v>3714</v>
      </c>
      <c r="F14" s="9">
        <f t="shared" si="3"/>
        <v>0</v>
      </c>
      <c r="G14" s="9">
        <f t="shared" si="3"/>
        <v>2127</v>
      </c>
      <c r="H14" s="9">
        <f t="shared" si="3"/>
        <v>1013</v>
      </c>
      <c r="I14" s="9">
        <f t="shared" si="3"/>
        <v>993</v>
      </c>
      <c r="J14" s="9">
        <f t="shared" si="3"/>
        <v>636</v>
      </c>
      <c r="K14" s="9">
        <f t="shared" si="3"/>
        <v>500</v>
      </c>
      <c r="L14" s="9">
        <f t="shared" si="3"/>
        <v>957</v>
      </c>
      <c r="M14" s="24">
        <f t="shared" si="3"/>
        <v>0</v>
      </c>
      <c r="N14" s="10">
        <f t="shared" si="1"/>
        <v>10988</v>
      </c>
    </row>
    <row r="15" spans="1:14">
      <c r="A15" s="20" t="s">
        <v>20</v>
      </c>
      <c r="E15" s="2">
        <v>80</v>
      </c>
      <c r="H15" s="2">
        <v>513</v>
      </c>
      <c r="I15" s="2">
        <v>80</v>
      </c>
      <c r="J15" s="2">
        <v>20</v>
      </c>
      <c r="L15" s="2">
        <v>129</v>
      </c>
      <c r="N15" s="26">
        <f t="shared" si="1"/>
        <v>822</v>
      </c>
    </row>
    <row r="16" spans="1:14">
      <c r="A16" s="20" t="s">
        <v>21</v>
      </c>
      <c r="C16" s="2">
        <v>159</v>
      </c>
      <c r="D16" s="2">
        <v>113</v>
      </c>
      <c r="E16" s="2">
        <v>78</v>
      </c>
      <c r="G16" s="2">
        <v>227</v>
      </c>
      <c r="I16" s="2">
        <v>242</v>
      </c>
      <c r="J16" s="2">
        <v>58</v>
      </c>
      <c r="L16" s="2">
        <v>217</v>
      </c>
      <c r="N16" s="26">
        <f t="shared" si="1"/>
        <v>1094</v>
      </c>
    </row>
    <row r="17" spans="1:14">
      <c r="A17" s="20" t="s">
        <v>24</v>
      </c>
      <c r="E17" s="2">
        <v>3521</v>
      </c>
      <c r="G17" s="2">
        <v>1900</v>
      </c>
      <c r="H17" s="2">
        <v>500</v>
      </c>
      <c r="I17" s="2">
        <v>500</v>
      </c>
      <c r="J17" s="2">
        <v>500</v>
      </c>
      <c r="K17" s="2">
        <v>500</v>
      </c>
      <c r="L17" s="2">
        <v>500</v>
      </c>
      <c r="N17" s="26">
        <f t="shared" si="1"/>
        <v>7921</v>
      </c>
    </row>
    <row r="18" spans="1:14" ht="15" customHeight="1" thickBot="1">
      <c r="A18" s="20" t="s">
        <v>22</v>
      </c>
      <c r="C18" s="2">
        <v>413</v>
      </c>
      <c r="D18" s="2">
        <v>363</v>
      </c>
      <c r="E18" s="2">
        <v>35</v>
      </c>
      <c r="I18" s="2">
        <v>171</v>
      </c>
      <c r="J18" s="2">
        <v>58</v>
      </c>
      <c r="L18" s="2">
        <v>111</v>
      </c>
      <c r="N18" s="26">
        <f t="shared" si="1"/>
        <v>1151</v>
      </c>
    </row>
    <row r="19" spans="1:14" s="5" customFormat="1" ht="38.25" thickBot="1">
      <c r="A19" s="46" t="s">
        <v>39</v>
      </c>
      <c r="B19" s="18">
        <f>B8+B9+B6+B7</f>
        <v>4215</v>
      </c>
      <c r="C19" s="18">
        <f t="shared" ref="C19:N19" si="4">C8+C9+C6+C7</f>
        <v>4471</v>
      </c>
      <c r="D19" s="18">
        <f t="shared" si="4"/>
        <v>3457</v>
      </c>
      <c r="E19" s="18">
        <f>E8+E9+E6+E7</f>
        <v>7147</v>
      </c>
      <c r="F19" s="18">
        <f t="shared" si="4"/>
        <v>2771</v>
      </c>
      <c r="G19" s="18">
        <f t="shared" si="4"/>
        <v>5664</v>
      </c>
      <c r="H19" s="18">
        <f t="shared" si="4"/>
        <v>4747</v>
      </c>
      <c r="I19" s="18">
        <f t="shared" si="4"/>
        <v>3789</v>
      </c>
      <c r="J19" s="18">
        <f t="shared" si="4"/>
        <v>4437</v>
      </c>
      <c r="K19" s="18">
        <f t="shared" si="4"/>
        <v>4813</v>
      </c>
      <c r="L19" s="18">
        <f t="shared" si="4"/>
        <v>4206</v>
      </c>
      <c r="M19" s="18">
        <f t="shared" si="4"/>
        <v>0</v>
      </c>
      <c r="N19" s="18">
        <f t="shared" si="4"/>
        <v>49717</v>
      </c>
    </row>
    <row r="20" spans="1:14" s="5" customFormat="1">
      <c r="A20" s="64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17.25" customHeight="1" thickBot="1"/>
    <row r="22" spans="1:14">
      <c r="A22" s="6"/>
      <c r="B22" s="57" t="s">
        <v>25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9" t="s">
        <v>36</v>
      </c>
    </row>
    <row r="23" spans="1:14" ht="15.75">
      <c r="A23" s="19"/>
      <c r="B23" s="14" t="s">
        <v>2</v>
      </c>
      <c r="C23" s="8" t="s">
        <v>3</v>
      </c>
      <c r="D23" s="8" t="s">
        <v>4</v>
      </c>
      <c r="E23" s="8" t="s">
        <v>5</v>
      </c>
      <c r="F23" s="8" t="s">
        <v>6</v>
      </c>
      <c r="G23" s="8" t="s">
        <v>7</v>
      </c>
      <c r="H23" s="8" t="s">
        <v>8</v>
      </c>
      <c r="I23" s="8" t="s">
        <v>9</v>
      </c>
      <c r="J23" s="8" t="s">
        <v>10</v>
      </c>
      <c r="K23" s="8" t="s">
        <v>11</v>
      </c>
      <c r="L23" s="8" t="s">
        <v>12</v>
      </c>
      <c r="M23" s="8" t="s">
        <v>13</v>
      </c>
      <c r="N23" s="62"/>
    </row>
    <row r="24" spans="1:14" ht="19.5" thickBot="1">
      <c r="A24" s="45" t="s">
        <v>37</v>
      </c>
      <c r="B24" s="56">
        <v>16392</v>
      </c>
      <c r="C24" s="56">
        <v>16352</v>
      </c>
      <c r="D24" s="56">
        <v>16306</v>
      </c>
      <c r="E24" s="56">
        <v>16287</v>
      </c>
      <c r="F24" s="56">
        <v>16242</v>
      </c>
      <c r="G24" s="56">
        <v>16113</v>
      </c>
      <c r="H24" s="56">
        <v>16105</v>
      </c>
      <c r="I24" s="56">
        <v>16164</v>
      </c>
      <c r="J24" s="56">
        <v>16203</v>
      </c>
      <c r="K24" s="56">
        <v>16251</v>
      </c>
      <c r="L24" s="56">
        <v>16349</v>
      </c>
      <c r="M24" s="56"/>
      <c r="N24" s="44">
        <f t="shared" ref="N24:N26" si="5">SUM(B24:M24)</f>
        <v>178764</v>
      </c>
    </row>
    <row r="25" spans="1:14" ht="19.5" thickBot="1">
      <c r="A25" s="45" t="s">
        <v>40</v>
      </c>
      <c r="B25" s="56">
        <v>837</v>
      </c>
      <c r="C25" s="56">
        <v>567</v>
      </c>
      <c r="D25" s="56">
        <v>348</v>
      </c>
      <c r="E25" s="56">
        <v>203</v>
      </c>
      <c r="F25" s="56"/>
      <c r="G25" s="56"/>
      <c r="H25" s="56"/>
      <c r="I25" s="56"/>
      <c r="J25" s="56">
        <v>203</v>
      </c>
      <c r="K25" s="56">
        <v>558</v>
      </c>
      <c r="L25" s="56">
        <v>607</v>
      </c>
      <c r="M25" s="56"/>
      <c r="N25" s="44">
        <f t="shared" si="5"/>
        <v>3323</v>
      </c>
    </row>
    <row r="26" spans="1:14" ht="19.5" thickBot="1">
      <c r="A26" s="45" t="s">
        <v>38</v>
      </c>
      <c r="B26" s="41">
        <v>1108</v>
      </c>
      <c r="C26" s="41">
        <v>1108</v>
      </c>
      <c r="D26" s="41">
        <v>1108</v>
      </c>
      <c r="E26" s="41">
        <v>1108</v>
      </c>
      <c r="F26" s="41">
        <v>1108</v>
      </c>
      <c r="G26" s="41">
        <v>1108</v>
      </c>
      <c r="H26" s="41">
        <v>1108</v>
      </c>
      <c r="I26" s="41">
        <v>1108</v>
      </c>
      <c r="J26" s="41">
        <v>1108</v>
      </c>
      <c r="K26" s="41">
        <v>1108</v>
      </c>
      <c r="L26" s="41">
        <v>1108</v>
      </c>
      <c r="M26" s="56"/>
      <c r="N26" s="44">
        <f t="shared" si="5"/>
        <v>12188</v>
      </c>
    </row>
    <row r="27" spans="1:14" ht="19.5" thickBot="1">
      <c r="A27" s="44" t="s">
        <v>0</v>
      </c>
      <c r="B27" s="53">
        <v>10878</v>
      </c>
      <c r="C27" s="54">
        <v>6111</v>
      </c>
      <c r="D27" s="54">
        <v>9038</v>
      </c>
      <c r="E27" s="54">
        <v>9581</v>
      </c>
      <c r="F27" s="54">
        <v>9053</v>
      </c>
      <c r="G27" s="54">
        <v>6026</v>
      </c>
      <c r="H27" s="54">
        <v>7622</v>
      </c>
      <c r="I27" s="54">
        <v>6526</v>
      </c>
      <c r="J27" s="54">
        <v>6835</v>
      </c>
      <c r="K27" s="54">
        <v>7886</v>
      </c>
      <c r="L27" s="54">
        <v>5287</v>
      </c>
      <c r="M27" s="55"/>
      <c r="N27" s="44">
        <f>SUM(B27:M27)</f>
        <v>84843</v>
      </c>
    </row>
    <row r="28" spans="1:14">
      <c r="A28" s="13" t="s">
        <v>1</v>
      </c>
      <c r="B28" s="16">
        <f t="shared" ref="B28:M28" si="6">B29+B34</f>
        <v>0</v>
      </c>
      <c r="C28" s="11">
        <f t="shared" si="6"/>
        <v>7624</v>
      </c>
      <c r="D28" s="11">
        <f t="shared" si="6"/>
        <v>3855</v>
      </c>
      <c r="E28" s="11">
        <f t="shared" si="6"/>
        <v>2639</v>
      </c>
      <c r="F28" s="11">
        <f t="shared" si="6"/>
        <v>1462</v>
      </c>
      <c r="G28" s="11">
        <f t="shared" si="6"/>
        <v>0</v>
      </c>
      <c r="H28" s="11">
        <f t="shared" si="6"/>
        <v>1268</v>
      </c>
      <c r="I28" s="11">
        <f t="shared" si="6"/>
        <v>3399</v>
      </c>
      <c r="J28" s="11">
        <f t="shared" si="6"/>
        <v>1096</v>
      </c>
      <c r="K28" s="11">
        <f t="shared" si="6"/>
        <v>1454</v>
      </c>
      <c r="L28" s="11">
        <f t="shared" si="6"/>
        <v>2398</v>
      </c>
      <c r="M28" s="23">
        <f t="shared" si="6"/>
        <v>0</v>
      </c>
      <c r="N28" s="13">
        <f t="shared" ref="N28:N41" si="7">SUM(B28:M28)</f>
        <v>25195</v>
      </c>
    </row>
    <row r="29" spans="1:14">
      <c r="A29" s="6" t="s">
        <v>15</v>
      </c>
      <c r="B29" s="17">
        <f>SUM(B30:B33)</f>
        <v>0</v>
      </c>
      <c r="C29" s="9">
        <f t="shared" ref="C29" si="8">SUM(C30:C33)</f>
        <v>1796</v>
      </c>
      <c r="D29" s="9">
        <f t="shared" ref="D29" si="9">SUM(D30:D33)</f>
        <v>1784</v>
      </c>
      <c r="E29" s="9">
        <f t="shared" ref="E29" si="10">SUM(E30:E33)</f>
        <v>558</v>
      </c>
      <c r="F29" s="9">
        <f t="shared" ref="F29" si="11">SUM(F30:F33)</f>
        <v>245</v>
      </c>
      <c r="G29" s="9">
        <f t="shared" ref="G29" si="12">SUM(G30:G33)</f>
        <v>0</v>
      </c>
      <c r="H29" s="9">
        <f t="shared" ref="H29" si="13">SUM(H30:H33)</f>
        <v>150</v>
      </c>
      <c r="I29" s="9">
        <f t="shared" ref="I29" si="14">SUM(I30:I33)</f>
        <v>844</v>
      </c>
      <c r="J29" s="9">
        <f t="shared" ref="J29" si="15">SUM(J30:J33)</f>
        <v>458</v>
      </c>
      <c r="K29" s="9">
        <f t="shared" ref="K29" si="16">SUM(K30:K33)</f>
        <v>543</v>
      </c>
      <c r="L29" s="9">
        <f t="shared" ref="L29" si="17">SUM(L30:L33)</f>
        <v>918</v>
      </c>
      <c r="M29" s="24">
        <f t="shared" ref="M29" si="18">SUM(M30:M33)</f>
        <v>0</v>
      </c>
      <c r="N29" s="10">
        <f t="shared" si="7"/>
        <v>7296</v>
      </c>
    </row>
    <row r="30" spans="1:14">
      <c r="A30" s="20" t="s">
        <v>16</v>
      </c>
      <c r="C30" s="2">
        <v>242</v>
      </c>
      <c r="F30" s="2">
        <v>211</v>
      </c>
      <c r="I30" s="2">
        <v>117</v>
      </c>
      <c r="K30" s="2">
        <v>85</v>
      </c>
      <c r="L30" s="2">
        <v>54</v>
      </c>
      <c r="N30" s="26">
        <f t="shared" si="7"/>
        <v>709</v>
      </c>
    </row>
    <row r="31" spans="1:14">
      <c r="A31" s="20" t="s">
        <v>28</v>
      </c>
      <c r="C31" s="2">
        <v>18</v>
      </c>
      <c r="I31" s="2">
        <v>727</v>
      </c>
      <c r="J31" s="2">
        <v>272</v>
      </c>
      <c r="K31" s="2">
        <v>376</v>
      </c>
      <c r="L31" s="2">
        <v>265</v>
      </c>
      <c r="N31" s="26">
        <f t="shared" si="7"/>
        <v>1658</v>
      </c>
    </row>
    <row r="32" spans="1:14">
      <c r="A32" s="20" t="s">
        <v>29</v>
      </c>
      <c r="C32" s="2">
        <v>1247</v>
      </c>
      <c r="D32" s="2">
        <v>1724</v>
      </c>
      <c r="E32" s="2">
        <v>485</v>
      </c>
      <c r="H32" s="2">
        <v>150</v>
      </c>
      <c r="J32" s="2">
        <v>186</v>
      </c>
      <c r="L32" s="2">
        <v>563</v>
      </c>
      <c r="N32" s="26">
        <f t="shared" si="7"/>
        <v>4355</v>
      </c>
    </row>
    <row r="33" spans="1:14">
      <c r="A33" s="20" t="s">
        <v>18</v>
      </c>
      <c r="C33" s="2">
        <v>289</v>
      </c>
      <c r="D33" s="2">
        <v>60</v>
      </c>
      <c r="E33" s="2">
        <v>73</v>
      </c>
      <c r="F33" s="2">
        <v>34</v>
      </c>
      <c r="K33" s="2">
        <v>82</v>
      </c>
      <c r="L33" s="2">
        <v>36</v>
      </c>
      <c r="N33" s="26">
        <f t="shared" si="7"/>
        <v>574</v>
      </c>
    </row>
    <row r="34" spans="1:14">
      <c r="A34" s="6" t="s">
        <v>19</v>
      </c>
      <c r="B34" s="17">
        <f>SUM(B35:B41)</f>
        <v>0</v>
      </c>
      <c r="C34" s="9">
        <f t="shared" ref="C34" si="19">SUM(C35:C41)</f>
        <v>5828</v>
      </c>
      <c r="D34" s="9">
        <f t="shared" ref="D34" si="20">SUM(D35:D41)</f>
        <v>2071</v>
      </c>
      <c r="E34" s="9">
        <f t="shared" ref="E34" si="21">SUM(E35:E41)</f>
        <v>2081</v>
      </c>
      <c r="F34" s="9">
        <f t="shared" ref="F34" si="22">SUM(F35:F41)</f>
        <v>1217</v>
      </c>
      <c r="G34" s="9">
        <f t="shared" ref="G34" si="23">SUM(G35:G41)</f>
        <v>0</v>
      </c>
      <c r="H34" s="9">
        <f t="shared" ref="H34" si="24">SUM(H35:H41)</f>
        <v>1118</v>
      </c>
      <c r="I34" s="9">
        <f t="shared" ref="I34" si="25">SUM(I35:I41)</f>
        <v>2555</v>
      </c>
      <c r="J34" s="9">
        <f t="shared" ref="J34" si="26">SUM(J35:J41)</f>
        <v>638</v>
      </c>
      <c r="K34" s="9">
        <f t="shared" ref="K34" si="27">SUM(K35:K41)</f>
        <v>911</v>
      </c>
      <c r="L34" s="9">
        <f t="shared" ref="L34" si="28">SUM(L35:L41)</f>
        <v>1480</v>
      </c>
      <c r="M34" s="24">
        <f t="shared" ref="M34" si="29">SUM(M35:M41)</f>
        <v>0</v>
      </c>
      <c r="N34" s="10">
        <f t="shared" si="7"/>
        <v>17899</v>
      </c>
    </row>
    <row r="35" spans="1:14">
      <c r="A35" s="20" t="s">
        <v>20</v>
      </c>
      <c r="N35" s="26">
        <f t="shared" si="7"/>
        <v>0</v>
      </c>
    </row>
    <row r="36" spans="1:14">
      <c r="A36" s="20" t="s">
        <v>21</v>
      </c>
      <c r="C36" s="2">
        <v>566</v>
      </c>
      <c r="D36" s="2">
        <v>159</v>
      </c>
      <c r="E36" s="2">
        <v>148</v>
      </c>
      <c r="F36" s="2">
        <v>1217</v>
      </c>
      <c r="I36" s="2">
        <v>91</v>
      </c>
      <c r="L36" s="2">
        <v>499</v>
      </c>
      <c r="N36" s="26">
        <f t="shared" si="7"/>
        <v>2680</v>
      </c>
    </row>
    <row r="37" spans="1:14">
      <c r="A37" s="20" t="s">
        <v>27</v>
      </c>
      <c r="C37" s="2">
        <v>819</v>
      </c>
      <c r="D37" s="2">
        <v>237</v>
      </c>
      <c r="I37" s="2">
        <v>652</v>
      </c>
      <c r="K37" s="2">
        <v>316</v>
      </c>
      <c r="N37" s="26">
        <f t="shared" si="7"/>
        <v>2024</v>
      </c>
    </row>
    <row r="38" spans="1:14">
      <c r="A38" s="20" t="s">
        <v>30</v>
      </c>
      <c r="C38" s="2">
        <v>333</v>
      </c>
      <c r="D38" s="2">
        <v>118</v>
      </c>
      <c r="E38" s="2">
        <v>100</v>
      </c>
      <c r="I38" s="2">
        <v>435</v>
      </c>
      <c r="J38" s="2">
        <v>94</v>
      </c>
      <c r="K38" s="2">
        <v>106</v>
      </c>
      <c r="L38" s="2">
        <v>75</v>
      </c>
      <c r="N38" s="26">
        <f t="shared" si="7"/>
        <v>1261</v>
      </c>
    </row>
    <row r="39" spans="1:14">
      <c r="A39" s="20" t="s">
        <v>31</v>
      </c>
      <c r="C39" s="2">
        <v>36</v>
      </c>
      <c r="D39" s="2">
        <v>5</v>
      </c>
      <c r="N39" s="26">
        <f t="shared" si="7"/>
        <v>41</v>
      </c>
    </row>
    <row r="40" spans="1:14">
      <c r="A40" s="20" t="s">
        <v>32</v>
      </c>
      <c r="C40" s="2">
        <v>1123</v>
      </c>
      <c r="D40" s="2">
        <v>502</v>
      </c>
      <c r="E40" s="2">
        <v>954</v>
      </c>
      <c r="I40" s="2">
        <v>1111</v>
      </c>
      <c r="J40" s="2">
        <v>208</v>
      </c>
      <c r="L40" s="2">
        <v>277</v>
      </c>
      <c r="N40" s="26">
        <f t="shared" si="7"/>
        <v>4175</v>
      </c>
    </row>
    <row r="41" spans="1:14" ht="19.5" thickBot="1">
      <c r="A41" s="20" t="s">
        <v>26</v>
      </c>
      <c r="C41" s="2">
        <v>2951</v>
      </c>
      <c r="D41" s="2">
        <v>1050</v>
      </c>
      <c r="E41" s="2">
        <v>879</v>
      </c>
      <c r="H41" s="2">
        <v>1118</v>
      </c>
      <c r="I41" s="2">
        <v>266</v>
      </c>
      <c r="J41" s="2">
        <v>336</v>
      </c>
      <c r="K41" s="2">
        <v>489</v>
      </c>
      <c r="L41" s="2">
        <v>629</v>
      </c>
      <c r="N41" s="26">
        <f t="shared" si="7"/>
        <v>7718</v>
      </c>
    </row>
    <row r="42" spans="1:14" ht="19.5" thickBot="1">
      <c r="A42" s="21" t="s">
        <v>23</v>
      </c>
      <c r="B42" s="18">
        <f>B27+B28+B26+B25</f>
        <v>12823</v>
      </c>
      <c r="C42" s="18">
        <f t="shared" ref="C42:N42" si="30">C27+C28+C26+C25</f>
        <v>15410</v>
      </c>
      <c r="D42" s="18">
        <f t="shared" si="30"/>
        <v>14349</v>
      </c>
      <c r="E42" s="18">
        <f t="shared" si="30"/>
        <v>13531</v>
      </c>
      <c r="F42" s="18">
        <f t="shared" si="30"/>
        <v>11623</v>
      </c>
      <c r="G42" s="18">
        <f t="shared" si="30"/>
        <v>7134</v>
      </c>
      <c r="H42" s="18">
        <f t="shared" si="30"/>
        <v>9998</v>
      </c>
      <c r="I42" s="18">
        <f t="shared" si="30"/>
        <v>11033</v>
      </c>
      <c r="J42" s="18">
        <f t="shared" si="30"/>
        <v>9242</v>
      </c>
      <c r="K42" s="18">
        <f t="shared" si="30"/>
        <v>11006</v>
      </c>
      <c r="L42" s="18">
        <f t="shared" si="30"/>
        <v>9400</v>
      </c>
      <c r="M42" s="18">
        <f t="shared" si="30"/>
        <v>0</v>
      </c>
      <c r="N42" s="18">
        <f t="shared" si="30"/>
        <v>125549</v>
      </c>
    </row>
    <row r="44" spans="1:14">
      <c r="A44" s="28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</row>
    <row r="45" spans="1:14" ht="15.75">
      <c r="A45" s="35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4"/>
    </row>
    <row r="46" spans="1:14">
      <c r="A46" s="28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28"/>
    </row>
    <row r="47" spans="1:14">
      <c r="A47" s="28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28"/>
    </row>
    <row r="48" spans="1:14">
      <c r="A48" s="2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31"/>
    </row>
    <row r="49" spans="1:14">
      <c r="A49" s="37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8"/>
    </row>
    <row r="50" spans="1:1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8"/>
    </row>
    <row r="51" spans="1:1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8"/>
    </row>
    <row r="52" spans="1:1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8"/>
    </row>
    <row r="53" spans="1:1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8"/>
    </row>
    <row r="54" spans="1:14">
      <c r="A54" s="28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31"/>
    </row>
    <row r="55" spans="1:14">
      <c r="A55" s="37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8"/>
    </row>
    <row r="56" spans="1:14">
      <c r="A56" s="37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8"/>
    </row>
    <row r="57" spans="1:14">
      <c r="A57" s="28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1:14" ht="31.5" customHeight="1">
      <c r="A58" s="28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1:14">
      <c r="A59" s="28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15.75">
      <c r="A60" s="35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4"/>
    </row>
    <row r="61" spans="1:14">
      <c r="A61" s="28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28"/>
    </row>
    <row r="62" spans="1:14">
      <c r="A62" s="28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28"/>
    </row>
    <row r="63" spans="1:14">
      <c r="A63" s="28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31"/>
    </row>
    <row r="64" spans="1:14">
      <c r="A64" s="37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8"/>
    </row>
    <row r="65" spans="1:14">
      <c r="A65" s="37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8"/>
    </row>
    <row r="66" spans="1:14">
      <c r="A66" s="37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8"/>
    </row>
    <row r="67" spans="1:14">
      <c r="A67" s="37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8"/>
    </row>
    <row r="68" spans="1:14">
      <c r="A68" s="28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1"/>
    </row>
    <row r="69" spans="1:14">
      <c r="A69" s="37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8"/>
    </row>
    <row r="70" spans="1:14">
      <c r="A70" s="37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8"/>
    </row>
    <row r="71" spans="1:14">
      <c r="A71" s="37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8"/>
    </row>
    <row r="72" spans="1:14">
      <c r="A72" s="37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8"/>
    </row>
    <row r="73" spans="1:14">
      <c r="A73" s="37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8"/>
    </row>
    <row r="74" spans="1:14">
      <c r="A74" s="28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</row>
    <row r="75" spans="1:14" ht="45" customHeight="1">
      <c r="A75" s="28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8"/>
    </row>
    <row r="76" spans="1:14">
      <c r="A76" s="28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4"/>
    </row>
    <row r="77" spans="1:14" ht="15.75">
      <c r="A77" s="35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4"/>
    </row>
    <row r="78" spans="1:14">
      <c r="A78" s="28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28"/>
    </row>
    <row r="79" spans="1:14">
      <c r="A79" s="28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28"/>
    </row>
    <row r="80" spans="1:14">
      <c r="A80" s="28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31"/>
    </row>
    <row r="81" spans="1:14">
      <c r="A81" s="37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8"/>
    </row>
    <row r="82" spans="1:14">
      <c r="A82" s="28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8"/>
    </row>
    <row r="83" spans="1:14" ht="55.5" customHeight="1">
      <c r="A83" s="28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8"/>
    </row>
    <row r="84" spans="1:14">
      <c r="A84" s="28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4"/>
    </row>
    <row r="85" spans="1:14" ht="15.75">
      <c r="A85" s="35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4"/>
    </row>
    <row r="86" spans="1:14">
      <c r="A86" s="28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28"/>
    </row>
    <row r="87" spans="1:14">
      <c r="A87" s="28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8"/>
    </row>
    <row r="88" spans="1:14">
      <c r="A88" s="28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8"/>
    </row>
    <row r="89" spans="1:14">
      <c r="A89" s="28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8"/>
    </row>
    <row r="90" spans="1:14">
      <c r="A90" s="28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7"/>
    </row>
    <row r="91" spans="1:14">
      <c r="A91" s="28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8"/>
    </row>
    <row r="92" spans="1:14">
      <c r="A92" s="28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8"/>
    </row>
    <row r="93" spans="1:14">
      <c r="A93" s="39"/>
      <c r="B93" s="39"/>
      <c r="C93" s="39"/>
      <c r="D93" s="39"/>
      <c r="E93" s="39"/>
      <c r="F93" s="39"/>
      <c r="G93" s="39"/>
      <c r="H93" s="32"/>
      <c r="I93" s="32"/>
      <c r="J93" s="32"/>
      <c r="K93" s="32"/>
      <c r="L93" s="32"/>
      <c r="M93" s="32"/>
      <c r="N93" s="38"/>
    </row>
    <row r="94" spans="1:14">
      <c r="A94" s="28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8"/>
    </row>
    <row r="116" spans="1:14" ht="19.5" thickBot="1"/>
    <row r="117" spans="1:14">
      <c r="A117" s="6"/>
      <c r="B117" s="57" t="s">
        <v>14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9" t="s">
        <v>36</v>
      </c>
    </row>
    <row r="118" spans="1:14" ht="16.5" thickBot="1">
      <c r="A118" s="19"/>
      <c r="B118" s="14" t="s">
        <v>2</v>
      </c>
      <c r="C118" s="8" t="s">
        <v>3</v>
      </c>
      <c r="D118" s="8" t="s">
        <v>4</v>
      </c>
      <c r="E118" s="8" t="s">
        <v>5</v>
      </c>
      <c r="F118" s="8" t="s">
        <v>6</v>
      </c>
      <c r="G118" s="8" t="s">
        <v>7</v>
      </c>
      <c r="H118" s="8" t="s">
        <v>8</v>
      </c>
      <c r="I118" s="8" t="s">
        <v>9</v>
      </c>
      <c r="J118" s="8" t="s">
        <v>10</v>
      </c>
      <c r="K118" s="8" t="s">
        <v>11</v>
      </c>
      <c r="L118" s="8" t="s">
        <v>12</v>
      </c>
      <c r="M118" s="8" t="s">
        <v>13</v>
      </c>
      <c r="N118" s="60"/>
    </row>
    <row r="119" spans="1:14" ht="19.5" thickBot="1">
      <c r="A119" s="12" t="s">
        <v>0</v>
      </c>
      <c r="B119" s="15">
        <v>2516</v>
      </c>
      <c r="C119" s="7">
        <v>1943</v>
      </c>
      <c r="D119" s="7">
        <v>1585</v>
      </c>
      <c r="E119" s="7">
        <v>2161</v>
      </c>
      <c r="F119" s="7">
        <v>1668</v>
      </c>
      <c r="G119" s="7">
        <v>2423</v>
      </c>
      <c r="H119" s="7">
        <v>2552</v>
      </c>
      <c r="I119" s="7">
        <v>1579</v>
      </c>
      <c r="J119" s="7">
        <v>2532</v>
      </c>
      <c r="K119" s="7">
        <v>2830</v>
      </c>
      <c r="L119" s="7"/>
      <c r="M119" s="22"/>
      <c r="N119" s="25">
        <f>SUM(B119:M119)</f>
        <v>21789</v>
      </c>
    </row>
    <row r="120" spans="1:14" ht="19.5" thickBot="1"/>
    <row r="121" spans="1:14">
      <c r="A121" s="6"/>
      <c r="B121" s="57" t="s">
        <v>25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9" t="s">
        <v>36</v>
      </c>
    </row>
    <row r="122" spans="1:14" ht="16.5" thickBot="1">
      <c r="A122" s="19"/>
      <c r="B122" s="14" t="s">
        <v>2</v>
      </c>
      <c r="C122" s="8" t="s">
        <v>3</v>
      </c>
      <c r="D122" s="8" t="s">
        <v>4</v>
      </c>
      <c r="E122" s="8" t="s">
        <v>5</v>
      </c>
      <c r="F122" s="8" t="s">
        <v>6</v>
      </c>
      <c r="G122" s="8" t="s">
        <v>7</v>
      </c>
      <c r="H122" s="8" t="s">
        <v>8</v>
      </c>
      <c r="I122" s="8" t="s">
        <v>9</v>
      </c>
      <c r="J122" s="8" t="s">
        <v>10</v>
      </c>
      <c r="K122" s="8" t="s">
        <v>11</v>
      </c>
      <c r="L122" s="8" t="s">
        <v>12</v>
      </c>
      <c r="M122" s="8" t="s">
        <v>13</v>
      </c>
      <c r="N122" s="60"/>
    </row>
    <row r="123" spans="1:14" ht="19.5" thickBot="1">
      <c r="A123" s="12" t="s">
        <v>0</v>
      </c>
      <c r="B123" s="15">
        <v>10878</v>
      </c>
      <c r="C123" s="7">
        <v>6111</v>
      </c>
      <c r="D123" s="7">
        <v>9038</v>
      </c>
      <c r="E123" s="7">
        <v>9581</v>
      </c>
      <c r="F123" s="7">
        <v>9053</v>
      </c>
      <c r="G123" s="7">
        <v>6026</v>
      </c>
      <c r="H123" s="7">
        <v>7622</v>
      </c>
      <c r="I123" s="7">
        <v>6526</v>
      </c>
      <c r="J123" s="7">
        <v>6835</v>
      </c>
      <c r="K123" s="7">
        <v>7886</v>
      </c>
      <c r="L123" s="7"/>
      <c r="M123" s="22"/>
      <c r="N123" s="25">
        <f>SUM(B123:M123)</f>
        <v>79556</v>
      </c>
    </row>
    <row r="124" spans="1:14" ht="19.5" thickBot="1"/>
    <row r="125" spans="1:14">
      <c r="A125" s="6"/>
      <c r="B125" s="57" t="s">
        <v>33</v>
      </c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9" t="s">
        <v>36</v>
      </c>
    </row>
    <row r="126" spans="1:14" ht="16.5" thickBot="1">
      <c r="A126" s="19"/>
      <c r="B126" s="14" t="s">
        <v>2</v>
      </c>
      <c r="C126" s="8" t="s">
        <v>3</v>
      </c>
      <c r="D126" s="8" t="s">
        <v>4</v>
      </c>
      <c r="E126" s="8" t="s">
        <v>5</v>
      </c>
      <c r="F126" s="8" t="s">
        <v>6</v>
      </c>
      <c r="G126" s="8" t="s">
        <v>7</v>
      </c>
      <c r="H126" s="8" t="s">
        <v>8</v>
      </c>
      <c r="I126" s="8" t="s">
        <v>9</v>
      </c>
      <c r="J126" s="8" t="s">
        <v>10</v>
      </c>
      <c r="K126" s="8" t="s">
        <v>11</v>
      </c>
      <c r="L126" s="8" t="s">
        <v>12</v>
      </c>
      <c r="M126" s="8" t="s">
        <v>13</v>
      </c>
      <c r="N126" s="60"/>
    </row>
    <row r="127" spans="1:14" ht="19.5" thickBot="1">
      <c r="A127" s="12" t="s">
        <v>0</v>
      </c>
      <c r="B127" s="15">
        <v>10951</v>
      </c>
      <c r="C127" s="7">
        <v>9623</v>
      </c>
      <c r="D127" s="7">
        <v>9222</v>
      </c>
      <c r="E127" s="7">
        <v>8952</v>
      </c>
      <c r="F127" s="7">
        <v>16146</v>
      </c>
      <c r="G127" s="7">
        <v>15365</v>
      </c>
      <c r="H127" s="7">
        <v>3946</v>
      </c>
      <c r="I127" s="7">
        <v>4506</v>
      </c>
      <c r="J127" s="7">
        <v>7636</v>
      </c>
      <c r="K127" s="7">
        <v>10993</v>
      </c>
      <c r="L127" s="7"/>
      <c r="M127" s="22"/>
      <c r="N127" s="25">
        <f>SUM(B127:M127)</f>
        <v>97340</v>
      </c>
    </row>
    <row r="128" spans="1:14" ht="19.5" thickBot="1"/>
    <row r="129" spans="1:14">
      <c r="A129" s="6"/>
      <c r="B129" s="57" t="s">
        <v>34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9" t="s">
        <v>36</v>
      </c>
    </row>
    <row r="130" spans="1:14" ht="16.5" thickBot="1">
      <c r="A130" s="19"/>
      <c r="B130" s="14" t="s">
        <v>2</v>
      </c>
      <c r="C130" s="8" t="s">
        <v>3</v>
      </c>
      <c r="D130" s="8" t="s">
        <v>4</v>
      </c>
      <c r="E130" s="8" t="s">
        <v>5</v>
      </c>
      <c r="F130" s="8" t="s">
        <v>6</v>
      </c>
      <c r="G130" s="8" t="s">
        <v>7</v>
      </c>
      <c r="H130" s="8" t="s">
        <v>8</v>
      </c>
      <c r="I130" s="8" t="s">
        <v>9</v>
      </c>
      <c r="J130" s="8" t="s">
        <v>10</v>
      </c>
      <c r="K130" s="8" t="s">
        <v>11</v>
      </c>
      <c r="L130" s="8" t="s">
        <v>12</v>
      </c>
      <c r="M130" s="8" t="s">
        <v>13</v>
      </c>
      <c r="N130" s="60"/>
    </row>
    <row r="131" spans="1:14" ht="19.5" thickBot="1">
      <c r="A131" s="12" t="s">
        <v>0</v>
      </c>
      <c r="B131" s="15"/>
      <c r="C131" s="7"/>
      <c r="D131" s="7"/>
      <c r="E131" s="7"/>
      <c r="F131" s="7">
        <v>566</v>
      </c>
      <c r="G131" s="7">
        <v>537</v>
      </c>
      <c r="H131" s="7">
        <v>623</v>
      </c>
      <c r="I131" s="7">
        <v>768</v>
      </c>
      <c r="J131" s="7">
        <v>678</v>
      </c>
      <c r="K131" s="7">
        <v>773</v>
      </c>
      <c r="L131" s="7"/>
      <c r="M131" s="22"/>
      <c r="N131" s="25">
        <f>SUM(B131:M131)</f>
        <v>3945</v>
      </c>
    </row>
    <row r="132" spans="1:14" ht="19.5" thickBot="1"/>
    <row r="133" spans="1:14">
      <c r="A133" s="6"/>
      <c r="B133" s="57" t="s">
        <v>35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9" t="s">
        <v>36</v>
      </c>
    </row>
    <row r="134" spans="1:14" ht="16.5" thickBot="1">
      <c r="A134" s="19"/>
      <c r="B134" s="14" t="s">
        <v>2</v>
      </c>
      <c r="C134" s="8" t="s">
        <v>3</v>
      </c>
      <c r="D134" s="8" t="s">
        <v>4</v>
      </c>
      <c r="E134" s="8" t="s">
        <v>5</v>
      </c>
      <c r="F134" s="8" t="s">
        <v>6</v>
      </c>
      <c r="G134" s="8" t="s">
        <v>7</v>
      </c>
      <c r="H134" s="8" t="s">
        <v>8</v>
      </c>
      <c r="I134" s="8" t="s">
        <v>9</v>
      </c>
      <c r="J134" s="8" t="s">
        <v>10</v>
      </c>
      <c r="K134" s="8" t="s">
        <v>11</v>
      </c>
      <c r="L134" s="8" t="s">
        <v>12</v>
      </c>
      <c r="M134" s="8" t="s">
        <v>13</v>
      </c>
      <c r="N134" s="60"/>
    </row>
    <row r="135" spans="1:14" ht="19.5" thickBot="1">
      <c r="A135" s="12" t="s">
        <v>0</v>
      </c>
      <c r="B135" s="15">
        <v>1381</v>
      </c>
      <c r="C135" s="7">
        <v>1295</v>
      </c>
      <c r="D135" s="7">
        <v>1245</v>
      </c>
      <c r="E135" s="7">
        <v>1180</v>
      </c>
      <c r="F135" s="7">
        <v>1100</v>
      </c>
      <c r="G135" s="7">
        <v>1056</v>
      </c>
      <c r="H135" s="7">
        <v>636</v>
      </c>
      <c r="I135" s="7">
        <v>617</v>
      </c>
      <c r="J135" s="7">
        <v>620</v>
      </c>
      <c r="K135" s="7">
        <v>1074</v>
      </c>
      <c r="L135" s="7"/>
      <c r="M135" s="22"/>
      <c r="N135" s="25">
        <f>SUM(B135:M135)</f>
        <v>10204</v>
      </c>
    </row>
  </sheetData>
  <mergeCells count="16">
    <mergeCell ref="B3:M3"/>
    <mergeCell ref="A1:M1"/>
    <mergeCell ref="A2:M2"/>
    <mergeCell ref="N3:N4"/>
    <mergeCell ref="B22:M22"/>
    <mergeCell ref="N22:N23"/>
    <mergeCell ref="B129:M129"/>
    <mergeCell ref="N129:N130"/>
    <mergeCell ref="B133:M133"/>
    <mergeCell ref="N133:N134"/>
    <mergeCell ref="B117:M117"/>
    <mergeCell ref="N117:N118"/>
    <mergeCell ref="B121:M121"/>
    <mergeCell ref="N121:N122"/>
    <mergeCell ref="B125:M125"/>
    <mergeCell ref="N125:N126"/>
  </mergeCells>
  <pageMargins left="0.11811023622047245" right="0.11811023622047245" top="0.74803149606299213" bottom="0.15748031496062992" header="0" footer="0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C24" sqref="C24"/>
    </sheetView>
  </sheetViews>
  <sheetFormatPr defaultRowHeight="15"/>
  <cols>
    <col min="1" max="1" width="15.28515625" customWidth="1"/>
    <col min="2" max="2" width="17.85546875" customWidth="1"/>
    <col min="3" max="3" width="8.7109375" customWidth="1"/>
    <col min="5" max="5" width="7.140625" customWidth="1"/>
    <col min="6" max="6" width="8" customWidth="1"/>
    <col min="7" max="7" width="7.140625" customWidth="1"/>
    <col min="8" max="8" width="7.5703125" customWidth="1"/>
    <col min="9" max="9" width="7.28515625" customWidth="1"/>
  </cols>
  <sheetData>
    <row r="1" spans="1: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15" ht="18.75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"/>
      <c r="O2" s="1"/>
    </row>
    <row r="3" spans="1:15" ht="15.75" thickBo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47"/>
      <c r="B4" s="29"/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8</v>
      </c>
      <c r="J4" s="48" t="s">
        <v>9</v>
      </c>
      <c r="K4" s="48" t="s">
        <v>10</v>
      </c>
      <c r="L4" s="48" t="s">
        <v>11</v>
      </c>
      <c r="M4" s="48" t="s">
        <v>12</v>
      </c>
      <c r="N4" s="49" t="s">
        <v>13</v>
      </c>
      <c r="O4" s="50" t="s">
        <v>23</v>
      </c>
    </row>
    <row r="5" spans="1:15">
      <c r="A5" s="47" t="s">
        <v>25</v>
      </c>
      <c r="B5" s="29" t="s">
        <v>41</v>
      </c>
      <c r="C5" s="48">
        <v>527</v>
      </c>
      <c r="D5" s="48">
        <v>476</v>
      </c>
      <c r="E5" s="48">
        <v>527</v>
      </c>
      <c r="F5" s="48">
        <v>510</v>
      </c>
      <c r="G5" s="48">
        <v>527</v>
      </c>
      <c r="H5" s="48">
        <v>510</v>
      </c>
      <c r="I5" s="48">
        <v>527</v>
      </c>
      <c r="J5" s="48">
        <v>527</v>
      </c>
      <c r="K5" s="48">
        <v>510</v>
      </c>
      <c r="L5" s="48">
        <v>527</v>
      </c>
      <c r="M5" s="48">
        <v>510</v>
      </c>
      <c r="N5" s="48">
        <v>527</v>
      </c>
      <c r="O5" s="51">
        <f>SUM(C5:N5)</f>
        <v>6205</v>
      </c>
    </row>
    <row r="6" spans="1:15">
      <c r="A6" s="52" t="s">
        <v>42</v>
      </c>
      <c r="B6" s="29" t="s">
        <v>43</v>
      </c>
      <c r="C6" s="48">
        <v>372</v>
      </c>
      <c r="D6" s="48">
        <v>252</v>
      </c>
      <c r="E6" s="48">
        <v>155</v>
      </c>
      <c r="F6" s="48">
        <v>90</v>
      </c>
      <c r="G6" s="48"/>
      <c r="H6" s="48"/>
      <c r="I6" s="48"/>
      <c r="J6" s="48"/>
      <c r="K6" s="48">
        <v>90</v>
      </c>
      <c r="L6" s="48">
        <v>248</v>
      </c>
      <c r="M6" s="48">
        <v>270</v>
      </c>
      <c r="N6" s="49">
        <v>341</v>
      </c>
      <c r="O6" s="51">
        <f>SUM(C6:N6)</f>
        <v>1818</v>
      </c>
    </row>
    <row r="7" spans="1:15">
      <c r="A7" s="26"/>
      <c r="B7" s="29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  <c r="O7" s="51"/>
    </row>
    <row r="8" spans="1:15">
      <c r="A8" s="47" t="s">
        <v>14</v>
      </c>
      <c r="B8" s="29" t="s">
        <v>44</v>
      </c>
      <c r="C8" s="48">
        <v>496</v>
      </c>
      <c r="D8" s="48">
        <v>448</v>
      </c>
      <c r="E8" s="48">
        <v>496</v>
      </c>
      <c r="F8" s="48">
        <v>480</v>
      </c>
      <c r="G8" s="48">
        <v>496</v>
      </c>
      <c r="H8" s="48">
        <v>480</v>
      </c>
      <c r="I8" s="48">
        <v>496</v>
      </c>
      <c r="J8" s="48">
        <v>496</v>
      </c>
      <c r="K8" s="48">
        <v>480</v>
      </c>
      <c r="L8" s="48">
        <v>496</v>
      </c>
      <c r="M8" s="48">
        <v>480</v>
      </c>
      <c r="N8" s="49">
        <v>496</v>
      </c>
      <c r="O8" s="51">
        <f>SUM(C8:N8)</f>
        <v>5840</v>
      </c>
    </row>
    <row r="9" spans="1:15">
      <c r="A9" s="52" t="s">
        <v>45</v>
      </c>
      <c r="B9" s="29" t="s">
        <v>43</v>
      </c>
      <c r="C9" s="48">
        <v>341</v>
      </c>
      <c r="D9" s="48">
        <v>224</v>
      </c>
      <c r="E9" s="48">
        <v>124</v>
      </c>
      <c r="F9" s="48">
        <v>60</v>
      </c>
      <c r="G9" s="48"/>
      <c r="H9" s="48"/>
      <c r="I9" s="48"/>
      <c r="J9" s="48"/>
      <c r="K9" s="48">
        <v>60</v>
      </c>
      <c r="L9" s="48">
        <v>217</v>
      </c>
      <c r="M9" s="48">
        <v>240</v>
      </c>
      <c r="N9" s="49">
        <v>310</v>
      </c>
      <c r="O9" s="51">
        <f>SUM(C9:N9)</f>
        <v>1576</v>
      </c>
    </row>
    <row r="10" spans="1:15">
      <c r="A10" s="26"/>
      <c r="B10" s="29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1"/>
    </row>
  </sheetData>
  <mergeCells count="1">
    <mergeCell ref="A2:M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э.эн. в кВт</vt:lpstr>
      <vt:lpstr>ул.осв., собст.потр. в часах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2012-12-24T09:53:32Z</dcterms:modified>
</cp:coreProperties>
</file>