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18855" windowHeight="1093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40" i="3"/>
  <c r="F39"/>
  <c r="F14"/>
  <c r="F18"/>
  <c r="F19"/>
  <c r="F20"/>
  <c r="E17"/>
  <c r="F17"/>
  <c r="E16"/>
  <c r="F16"/>
  <c r="F22"/>
  <c r="F23"/>
  <c r="F24"/>
  <c r="F25"/>
  <c r="F26"/>
  <c r="E22"/>
  <c r="F42"/>
  <c r="F41"/>
  <c r="E13"/>
  <c r="F13"/>
  <c r="F38"/>
  <c r="E42"/>
  <c r="E41"/>
  <c r="F10"/>
  <c r="F11"/>
  <c r="F12"/>
  <c r="F15"/>
  <c r="F21"/>
  <c r="F27"/>
  <c r="F28"/>
  <c r="F29"/>
  <c r="F30"/>
  <c r="F31"/>
  <c r="F32"/>
  <c r="F33"/>
  <c r="F34"/>
  <c r="F35"/>
  <c r="F36"/>
  <c r="F37"/>
  <c r="E10"/>
  <c r="E11"/>
  <c r="E12"/>
  <c r="E14"/>
  <c r="E15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F8"/>
  <c r="E8"/>
</calcChain>
</file>

<file path=xl/sharedStrings.xml><?xml version="1.0" encoding="utf-8"?>
<sst xmlns="http://schemas.openxmlformats.org/spreadsheetml/2006/main" count="79" uniqueCount="79">
  <si>
    <t xml:space="preserve"> Наименование показателя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</si>
  <si>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</si>
  <si>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</si>
  <si>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</si>
  <si>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</si>
  <si>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</si>
  <si>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</si>
  <si>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</si>
  <si>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</si>
  <si>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</si>
  <si>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</si>
  <si>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</si>
  <si>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</si>
  <si>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</si>
  <si>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</si>
  <si>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</si>
  <si>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</si>
  <si>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</si>
  <si>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</si>
  <si>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</si>
  <si>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</si>
  <si>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</si>
  <si>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</si>
  <si>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</si>
  <si>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</si>
  <si>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Транспорт</t>
  </si>
  <si>
    <t>000 0408 00 0 00 00000 000</t>
  </si>
  <si>
    <t xml:space="preserve">  Дорожное хозяйство (дорожные фонды)</t>
  </si>
  <si>
    <t>000 0409 00 0 00 00000 000</t>
  </si>
  <si>
    <t xml:space="preserve">  Связь и информатика</t>
  </si>
  <si>
    <t>000 0410 00 0 00 00000 000</t>
  </si>
  <si>
    <t xml:space="preserve">  Другие вопросы в области национальной экономики</t>
  </si>
  <si>
    <t>000 0412 00 0 00 00000 000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</si>
  <si>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</si>
  <si>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</si>
  <si>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</si>
  <si>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</si>
  <si>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Коммунальное хозяйство</t>
  </si>
  <si>
    <t>000 0502 00 0 00 00000 000</t>
  </si>
  <si>
    <t xml:space="preserve">  Благоустройство</t>
  </si>
  <si>
    <t>000 0503 00 0 00 00000 000</t>
  </si>
  <si>
    <t xml:space="preserve">  Другие вопросы в области жилищно-коммунального хозяйства</t>
  </si>
  <si>
    <t>000 0505 00 0 00 00000 000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</si>
  <si>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</si>
  <si>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</si>
  <si>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</si>
  <si>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</si>
  <si>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</si>
  <si>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</si>
  <si>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</si>
  <si>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</si>
  <si>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</si>
  <si>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</si>
  <si>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</si>
  <si>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</si>
  <si>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Социальное обеспечение населения</t>
  </si>
  <si>
    <t>000 1003 00 0 00 00000 000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</si>
  <si>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</si>
  <si>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</si>
  <si>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</si>
  <si>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</si>
  <si>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>% исполнения</t>
  </si>
  <si>
    <t>3</t>
  </si>
  <si>
    <t>Отклонение</t>
  </si>
  <si>
    <t xml:space="preserve">  Сельское хозяйство и рыболовство</t>
  </si>
  <si>
    <t>000 0405 00 0 00 00000 000</t>
  </si>
  <si>
    <t xml:space="preserve">  МЕЖБЮДЖЕТНЫЕ ТРАНСФЕРТЫ ОБЩЕГО ХАРАКТЕРА БЮДЖЕТАМ БЮДЖЕТНОЙ СИСТЕМЫ РОССИЙСКОЙ ФЕДЕРАЦИИ</t>
  </si>
  <si>
    <t xml:space="preserve">  Прочие межбюджетные трансферты общего характера</t>
  </si>
  <si>
    <t>000 1400 00 0 00 00000 000</t>
  </si>
  <si>
    <t>000 1403 00 0 00 00000 000</t>
  </si>
  <si>
    <t xml:space="preserve">  Обеспечение проведения выборов и референдумов</t>
  </si>
  <si>
    <t>000 0107 00 0 00 00000 000</t>
  </si>
  <si>
    <t>Исполнено по состоянию на 01.10.2020</t>
  </si>
  <si>
    <t xml:space="preserve">  НАЦИОНАЛЬНАЯ ОБОРОНА</t>
  </si>
  <si>
    <t xml:space="preserve">  Мобилизационная и вневойсковая подготовка</t>
  </si>
  <si>
    <t>000 0200 00 0 00 00000 000</t>
  </si>
  <si>
    <t>000 0203 00 0 00 00000 000</t>
  </si>
  <si>
    <t>Исполнено по состоянию на 01.10.2021</t>
  </si>
  <si>
    <t>Сравнительный анализ расходов бюджета муниципального образования городское поселение Умба по состоянию на 01.10.2020 и 2021 годов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</si>
</sst>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10" fontId="3" fillId="0" borderId="13" xfId="55" applyNumberFormat="1" applyFont="1" applyBorder="1" applyProtection="1"/>
    <xf numFmtId="0" fontId="14" fillId="0" borderId="1" xfId="5" applyNumberFormat="1" applyFont="1" applyAlignment="1" applyProtection="1"/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Border="1" applyProtection="1">
      <alignment horizontal="center" vertical="center" shrinkToFit="1"/>
    </xf>
    <xf numFmtId="0" fontId="3" fillId="0" borderId="20" xfId="32" applyNumberFormat="1" applyFont="1" applyBorder="1" applyAlignment="1" applyProtection="1">
      <alignment horizontal="center" vertical="center"/>
    </xf>
    <xf numFmtId="49" fontId="3" fillId="0" borderId="13" xfId="38" applyBorder="1" applyProtection="1">
      <alignment horizontal="center"/>
    </xf>
    <xf numFmtId="4" fontId="3" fillId="0" borderId="13" xfId="39" applyBorder="1" applyProtection="1">
      <alignment horizontal="right" shrinkToFit="1"/>
    </xf>
    <xf numFmtId="4" fontId="3" fillId="0" borderId="13" xfId="54" applyBorder="1" applyProtection="1">
      <alignment horizontal="right" shrinkToFit="1"/>
    </xf>
    <xf numFmtId="49" fontId="3" fillId="0" borderId="13" xfId="42" applyBorder="1" applyProtection="1">
      <alignment horizontal="center"/>
    </xf>
    <xf numFmtId="165" fontId="3" fillId="0" borderId="13" xfId="57" applyBorder="1" applyProtection="1">
      <alignment horizontal="right" shrinkToFit="1"/>
    </xf>
    <xf numFmtId="49" fontId="3" fillId="0" borderId="13" xfId="61" applyBorder="1" applyProtection="1">
      <alignment horizontal="center" wrapText="1"/>
    </xf>
    <xf numFmtId="4" fontId="3" fillId="0" borderId="13" xfId="62" applyBorder="1" applyProtection="1">
      <alignment horizontal="right" wrapText="1"/>
    </xf>
    <xf numFmtId="0" fontId="3" fillId="0" borderId="5" xfId="59" applyNumberFormat="1" applyBorder="1" applyProtection="1">
      <alignment horizontal="left" wrapText="1"/>
    </xf>
    <xf numFmtId="49" fontId="3" fillId="0" borderId="20" xfId="61" applyBorder="1" applyProtection="1">
      <alignment horizontal="center" wrapText="1"/>
    </xf>
    <xf numFmtId="0" fontId="3" fillId="0" borderId="13" xfId="32" applyNumberFormat="1" applyFont="1" applyBorder="1" applyAlignment="1" applyProtection="1">
      <alignment horizontal="left" wrapText="1"/>
    </xf>
    <xf numFmtId="49" fontId="3" fillId="0" borderId="13" xfId="50" applyNumberFormat="1" applyBorder="1" applyAlignment="1" applyProtection="1">
      <alignment horizontal="center" wrapText="1"/>
    </xf>
    <xf numFmtId="0" fontId="3" fillId="0" borderId="38" xfId="32" applyNumberFormat="1" applyFont="1" applyBorder="1" applyAlignment="1" applyProtection="1">
      <alignment horizontal="left" wrapText="1"/>
    </xf>
    <xf numFmtId="0" fontId="3" fillId="0" borderId="26" xfId="32" applyNumberFormat="1" applyFont="1" applyBorder="1" applyAlignment="1" applyProtection="1">
      <alignment horizontal="left" wrapText="1"/>
    </xf>
    <xf numFmtId="49" fontId="3" fillId="0" borderId="23" xfId="50" applyNumberFormat="1" applyBorder="1" applyAlignment="1" applyProtection="1">
      <alignment horizontal="center" wrapText="1"/>
    </xf>
    <xf numFmtId="4" fontId="3" fillId="0" borderId="23" xfId="57" applyNumberFormat="1" applyBorder="1" applyAlignment="1" applyProtection="1">
      <alignment horizontal="right" wrapText="1"/>
    </xf>
    <xf numFmtId="4" fontId="3" fillId="0" borderId="13" xfId="35" applyNumberFormat="1" applyBorder="1" applyAlignment="1" applyProtection="1">
      <alignment horizontal="right" shrinkToFit="1"/>
    </xf>
    <xf numFmtId="4" fontId="3" fillId="0" borderId="13" xfId="57" applyNumberFormat="1" applyBorder="1" applyAlignment="1" applyProtection="1">
      <alignment horizontal="right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14" fillId="0" borderId="1" xfId="5" applyNumberFormat="1" applyFont="1" applyAlignme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13" fillId="0" borderId="34" xfId="47" applyNumberFormat="1" applyFont="1" applyBorder="1" applyAlignment="1" applyProtection="1">
      <alignment horizontal="center" vertical="top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2"/>
  <sheetViews>
    <sheetView tabSelected="1" workbookViewId="0">
      <selection activeCell="E15" sqref="E15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4.28515625" style="1" customWidth="1"/>
    <col min="7" max="16384" width="9.140625" style="1"/>
  </cols>
  <sheetData>
    <row r="2" spans="1:7">
      <c r="A2" s="34" t="s">
        <v>78</v>
      </c>
      <c r="B2" s="34"/>
      <c r="C2" s="34"/>
      <c r="D2" s="34"/>
      <c r="E2" s="34"/>
      <c r="F2" s="34"/>
      <c r="G2" s="6"/>
    </row>
    <row r="3" spans="1:7" ht="14.1" customHeight="1">
      <c r="A3" s="3"/>
      <c r="B3" s="3"/>
      <c r="C3" s="3"/>
      <c r="D3" s="3"/>
      <c r="E3" s="3"/>
      <c r="F3" s="2"/>
    </row>
    <row r="4" spans="1:7" ht="12" customHeight="1">
      <c r="A4" s="35" t="s">
        <v>0</v>
      </c>
      <c r="B4" s="35" t="s">
        <v>5</v>
      </c>
      <c r="C4" s="37" t="s">
        <v>72</v>
      </c>
      <c r="D4" s="37" t="s">
        <v>77</v>
      </c>
      <c r="E4" s="30" t="s">
        <v>63</v>
      </c>
      <c r="F4" s="32" t="s">
        <v>61</v>
      </c>
    </row>
    <row r="5" spans="1:7" ht="12" customHeight="1">
      <c r="A5" s="36"/>
      <c r="B5" s="36"/>
      <c r="C5" s="37"/>
      <c r="D5" s="37"/>
      <c r="E5" s="31"/>
      <c r="F5" s="32"/>
    </row>
    <row r="6" spans="1:7" ht="11.1" customHeight="1">
      <c r="A6" s="36"/>
      <c r="B6" s="36"/>
      <c r="C6" s="37"/>
      <c r="D6" s="37"/>
      <c r="E6" s="31"/>
      <c r="F6" s="33"/>
    </row>
    <row r="7" spans="1:7" ht="12" customHeight="1">
      <c r="A7" s="4">
        <v>1</v>
      </c>
      <c r="B7" s="10">
        <v>2</v>
      </c>
      <c r="C7" s="11" t="s">
        <v>62</v>
      </c>
      <c r="D7" s="11" t="s">
        <v>1</v>
      </c>
      <c r="E7" s="11" t="s">
        <v>2</v>
      </c>
      <c r="F7" s="12">
        <v>6</v>
      </c>
    </row>
    <row r="8" spans="1:7" ht="16.5" customHeight="1">
      <c r="A8" s="7" t="s">
        <v>6</v>
      </c>
      <c r="B8" s="13" t="s">
        <v>3</v>
      </c>
      <c r="C8" s="14">
        <v>84452488.280000001</v>
      </c>
      <c r="D8" s="28">
        <v>67003142.630000003</v>
      </c>
      <c r="E8" s="15">
        <f>D8-C8</f>
        <v>-17449345.649999999</v>
      </c>
      <c r="F8" s="5">
        <f>D8/C8</f>
        <v>0.79338269356674074</v>
      </c>
    </row>
    <row r="9" spans="1:7" ht="12" customHeight="1">
      <c r="A9" s="8" t="s">
        <v>4</v>
      </c>
      <c r="B9" s="16"/>
      <c r="C9" s="17"/>
      <c r="D9" s="17"/>
      <c r="E9" s="15"/>
      <c r="F9" s="5"/>
    </row>
    <row r="10" spans="1:7">
      <c r="A10" s="9" t="s">
        <v>7</v>
      </c>
      <c r="B10" s="18" t="s">
        <v>8</v>
      </c>
      <c r="C10" s="19">
        <v>5676213.9299999997</v>
      </c>
      <c r="D10" s="29">
        <v>7262707.5300000003</v>
      </c>
      <c r="E10" s="15">
        <f t="shared" ref="E10:E40" si="0">D10-C10</f>
        <v>1586493.6000000006</v>
      </c>
      <c r="F10" s="5">
        <f t="shared" ref="F10:F42" si="1">D10/C10</f>
        <v>1.2794985565316777</v>
      </c>
    </row>
    <row r="11" spans="1:7" ht="34.5">
      <c r="A11" s="9" t="s">
        <v>9</v>
      </c>
      <c r="B11" s="18" t="s">
        <v>10</v>
      </c>
      <c r="C11" s="19">
        <v>645004.03</v>
      </c>
      <c r="D11" s="29">
        <v>682232.49</v>
      </c>
      <c r="E11" s="15">
        <f t="shared" si="0"/>
        <v>37228.459999999963</v>
      </c>
      <c r="F11" s="5">
        <f t="shared" si="1"/>
        <v>1.0577181820088783</v>
      </c>
    </row>
    <row r="12" spans="1:7" ht="34.5" hidden="1">
      <c r="A12" s="9" t="s">
        <v>11</v>
      </c>
      <c r="B12" s="18" t="s">
        <v>12</v>
      </c>
      <c r="C12" s="19">
        <v>0</v>
      </c>
      <c r="D12" s="19">
        <v>0</v>
      </c>
      <c r="E12" s="15">
        <f t="shared" si="0"/>
        <v>0</v>
      </c>
      <c r="F12" s="5" t="e">
        <f t="shared" si="1"/>
        <v>#DIV/0!</v>
      </c>
    </row>
    <row r="13" spans="1:7" hidden="1">
      <c r="A13" s="25" t="s">
        <v>70</v>
      </c>
      <c r="B13" s="26" t="s">
        <v>71</v>
      </c>
      <c r="C13" s="19">
        <v>0</v>
      </c>
      <c r="D13" s="19">
        <v>0</v>
      </c>
      <c r="E13" s="15">
        <f t="shared" si="0"/>
        <v>0</v>
      </c>
      <c r="F13" s="5" t="e">
        <f t="shared" si="1"/>
        <v>#DIV/0!</v>
      </c>
    </row>
    <row r="14" spans="1:7" hidden="1">
      <c r="A14" s="9" t="s">
        <v>13</v>
      </c>
      <c r="B14" s="18" t="s">
        <v>14</v>
      </c>
      <c r="C14" s="19">
        <v>0</v>
      </c>
      <c r="D14" s="19">
        <v>0</v>
      </c>
      <c r="E14" s="15">
        <f t="shared" si="0"/>
        <v>0</v>
      </c>
      <c r="F14" s="5" t="e">
        <f t="shared" si="1"/>
        <v>#DIV/0!</v>
      </c>
    </row>
    <row r="15" spans="1:7">
      <c r="A15" s="9" t="s">
        <v>15</v>
      </c>
      <c r="B15" s="18" t="s">
        <v>16</v>
      </c>
      <c r="C15" s="19">
        <v>5031209.9000000004</v>
      </c>
      <c r="D15" s="29">
        <v>6580475.04</v>
      </c>
      <c r="E15" s="15">
        <f t="shared" si="0"/>
        <v>1549265.1399999997</v>
      </c>
      <c r="F15" s="5">
        <f t="shared" si="1"/>
        <v>1.3079309292979409</v>
      </c>
    </row>
    <row r="16" spans="1:7">
      <c r="A16" s="25" t="s">
        <v>73</v>
      </c>
      <c r="B16" s="26" t="s">
        <v>75</v>
      </c>
      <c r="C16" s="27">
        <v>297543.90999999997</v>
      </c>
      <c r="D16" s="29">
        <v>372008.1</v>
      </c>
      <c r="E16" s="15">
        <f t="shared" si="0"/>
        <v>74464.19</v>
      </c>
      <c r="F16" s="5">
        <f t="shared" si="1"/>
        <v>1.250262860362358</v>
      </c>
    </row>
    <row r="17" spans="1:6">
      <c r="A17" s="25" t="s">
        <v>74</v>
      </c>
      <c r="B17" s="26" t="s">
        <v>76</v>
      </c>
      <c r="C17" s="27">
        <v>297543.90999999997</v>
      </c>
      <c r="D17" s="29">
        <v>372008.1</v>
      </c>
      <c r="E17" s="15">
        <f t="shared" si="0"/>
        <v>74464.19</v>
      </c>
      <c r="F17" s="5">
        <f t="shared" si="1"/>
        <v>1.250262860362358</v>
      </c>
    </row>
    <row r="18" spans="1:6" ht="23.25">
      <c r="A18" s="9" t="s">
        <v>17</v>
      </c>
      <c r="B18" s="18" t="s">
        <v>18</v>
      </c>
      <c r="C18" s="19">
        <v>24162</v>
      </c>
      <c r="D18" s="19">
        <v>0</v>
      </c>
      <c r="E18" s="15">
        <f t="shared" si="0"/>
        <v>-24162</v>
      </c>
      <c r="F18" s="5">
        <f t="shared" si="1"/>
        <v>0</v>
      </c>
    </row>
    <row r="19" spans="1:6" ht="23.25">
      <c r="A19" s="9" t="s">
        <v>19</v>
      </c>
      <c r="B19" s="18" t="s">
        <v>20</v>
      </c>
      <c r="C19" s="19">
        <v>24162</v>
      </c>
      <c r="D19" s="19">
        <v>0</v>
      </c>
      <c r="E19" s="15">
        <f t="shared" si="0"/>
        <v>-24162</v>
      </c>
      <c r="F19" s="5">
        <f t="shared" si="1"/>
        <v>0</v>
      </c>
    </row>
    <row r="20" spans="1:6" hidden="1">
      <c r="A20" s="9" t="s">
        <v>21</v>
      </c>
      <c r="B20" s="18" t="s">
        <v>22</v>
      </c>
      <c r="C20" s="19">
        <v>0</v>
      </c>
      <c r="D20" s="19">
        <v>0</v>
      </c>
      <c r="E20" s="15">
        <f t="shared" si="0"/>
        <v>0</v>
      </c>
      <c r="F20" s="5" t="e">
        <f t="shared" si="1"/>
        <v>#DIV/0!</v>
      </c>
    </row>
    <row r="21" spans="1:6">
      <c r="A21" s="9" t="s">
        <v>23</v>
      </c>
      <c r="B21" s="18" t="s">
        <v>24</v>
      </c>
      <c r="C21" s="19">
        <v>17028331.199999999</v>
      </c>
      <c r="D21" s="29">
        <v>15475692.950000001</v>
      </c>
      <c r="E21" s="15">
        <f t="shared" si="0"/>
        <v>-1552638.2499999981</v>
      </c>
      <c r="F21" s="5">
        <f t="shared" si="1"/>
        <v>0.90882029297151568</v>
      </c>
    </row>
    <row r="22" spans="1:6">
      <c r="A22" s="24" t="s">
        <v>64</v>
      </c>
      <c r="B22" s="23" t="s">
        <v>65</v>
      </c>
      <c r="C22" s="19">
        <v>617651.69999999995</v>
      </c>
      <c r="D22" s="29">
        <v>481459.69999999995</v>
      </c>
      <c r="E22" s="15">
        <f t="shared" si="0"/>
        <v>-136192</v>
      </c>
      <c r="F22" s="5">
        <f t="shared" si="1"/>
        <v>0.77950032356423526</v>
      </c>
    </row>
    <row r="23" spans="1:6">
      <c r="A23" s="9" t="s">
        <v>25</v>
      </c>
      <c r="B23" s="18" t="s">
        <v>26</v>
      </c>
      <c r="C23" s="19">
        <v>468693.68</v>
      </c>
      <c r="D23" s="29">
        <v>550000</v>
      </c>
      <c r="E23" s="15">
        <f t="shared" si="0"/>
        <v>81306.320000000007</v>
      </c>
      <c r="F23" s="5">
        <f t="shared" si="1"/>
        <v>1.173474325491225</v>
      </c>
    </row>
    <row r="24" spans="1:6">
      <c r="A24" s="9" t="s">
        <v>27</v>
      </c>
      <c r="B24" s="18" t="s">
        <v>28</v>
      </c>
      <c r="C24" s="19">
        <v>15825785.09</v>
      </c>
      <c r="D24" s="29">
        <v>14350468.280000001</v>
      </c>
      <c r="E24" s="15">
        <f t="shared" si="0"/>
        <v>-1475316.8099999987</v>
      </c>
      <c r="F24" s="5">
        <f t="shared" si="1"/>
        <v>0.90677765421367806</v>
      </c>
    </row>
    <row r="25" spans="1:6">
      <c r="A25" s="9" t="s">
        <v>29</v>
      </c>
      <c r="B25" s="18" t="s">
        <v>30</v>
      </c>
      <c r="C25" s="19">
        <v>81531.73</v>
      </c>
      <c r="D25" s="29">
        <v>93764.97</v>
      </c>
      <c r="E25" s="15">
        <f t="shared" si="0"/>
        <v>12233.240000000005</v>
      </c>
      <c r="F25" s="5">
        <f t="shared" si="1"/>
        <v>1.1500426889016093</v>
      </c>
    </row>
    <row r="26" spans="1:6">
      <c r="A26" s="9" t="s">
        <v>31</v>
      </c>
      <c r="B26" s="18" t="s">
        <v>32</v>
      </c>
      <c r="C26" s="19">
        <v>34669</v>
      </c>
      <c r="D26" s="19">
        <v>0</v>
      </c>
      <c r="E26" s="15">
        <f t="shared" si="0"/>
        <v>-34669</v>
      </c>
      <c r="F26" s="5">
        <f t="shared" si="1"/>
        <v>0</v>
      </c>
    </row>
    <row r="27" spans="1:6">
      <c r="A27" s="9" t="s">
        <v>33</v>
      </c>
      <c r="B27" s="18" t="s">
        <v>34</v>
      </c>
      <c r="C27" s="19">
        <v>42165670.32</v>
      </c>
      <c r="D27" s="29">
        <v>24319245.809999999</v>
      </c>
      <c r="E27" s="15">
        <f t="shared" si="0"/>
        <v>-17846424.510000002</v>
      </c>
      <c r="F27" s="5">
        <f t="shared" si="1"/>
        <v>0.57675463535711669</v>
      </c>
    </row>
    <row r="28" spans="1:6">
      <c r="A28" s="9" t="s">
        <v>35</v>
      </c>
      <c r="B28" s="18" t="s">
        <v>36</v>
      </c>
      <c r="C28" s="19">
        <v>29831960.710000001</v>
      </c>
      <c r="D28" s="29">
        <v>6775523.4699999997</v>
      </c>
      <c r="E28" s="15">
        <f t="shared" si="0"/>
        <v>-23056437.240000002</v>
      </c>
      <c r="F28" s="5">
        <f t="shared" si="1"/>
        <v>0.22712296841182048</v>
      </c>
    </row>
    <row r="29" spans="1:6">
      <c r="A29" s="9" t="s">
        <v>37</v>
      </c>
      <c r="B29" s="18" t="s">
        <v>38</v>
      </c>
      <c r="C29" s="19">
        <v>1483437.17</v>
      </c>
      <c r="D29" s="29">
        <v>1247865.3500000001</v>
      </c>
      <c r="E29" s="15">
        <f t="shared" si="0"/>
        <v>-235571.81999999983</v>
      </c>
      <c r="F29" s="5">
        <f t="shared" si="1"/>
        <v>0.84119865352976164</v>
      </c>
    </row>
    <row r="30" spans="1:6">
      <c r="A30" s="9" t="s">
        <v>39</v>
      </c>
      <c r="B30" s="18" t="s">
        <v>40</v>
      </c>
      <c r="C30" s="19">
        <v>10697817.689999999</v>
      </c>
      <c r="D30" s="29">
        <v>16259194.989999998</v>
      </c>
      <c r="E30" s="15">
        <f t="shared" si="0"/>
        <v>5561377.2999999989</v>
      </c>
      <c r="F30" s="5">
        <f t="shared" si="1"/>
        <v>1.5198609156705492</v>
      </c>
    </row>
    <row r="31" spans="1:6">
      <c r="A31" s="9" t="s">
        <v>41</v>
      </c>
      <c r="B31" s="18" t="s">
        <v>42</v>
      </c>
      <c r="C31" s="19">
        <v>152454.75</v>
      </c>
      <c r="D31" s="29">
        <v>36662</v>
      </c>
      <c r="E31" s="15">
        <f t="shared" si="0"/>
        <v>-115792.75</v>
      </c>
      <c r="F31" s="5">
        <f t="shared" si="1"/>
        <v>0.24047791229856727</v>
      </c>
    </row>
    <row r="32" spans="1:6">
      <c r="A32" s="9" t="s">
        <v>43</v>
      </c>
      <c r="B32" s="18" t="s">
        <v>44</v>
      </c>
      <c r="C32" s="19">
        <v>282921.06</v>
      </c>
      <c r="D32" s="29">
        <v>26238.240000000002</v>
      </c>
      <c r="E32" s="15">
        <f t="shared" si="0"/>
        <v>-256682.82</v>
      </c>
      <c r="F32" s="5">
        <f t="shared" si="1"/>
        <v>9.274049800322394E-2</v>
      </c>
    </row>
    <row r="33" spans="1:6" ht="23.25">
      <c r="A33" s="9" t="s">
        <v>45</v>
      </c>
      <c r="B33" s="18" t="s">
        <v>46</v>
      </c>
      <c r="C33" s="19">
        <v>282921.06</v>
      </c>
      <c r="D33" s="29">
        <v>26238.240000000002</v>
      </c>
      <c r="E33" s="15">
        <f t="shared" si="0"/>
        <v>-256682.82</v>
      </c>
      <c r="F33" s="5">
        <f t="shared" si="1"/>
        <v>9.274049800322394E-2</v>
      </c>
    </row>
    <row r="34" spans="1:6">
      <c r="A34" s="9" t="s">
        <v>47</v>
      </c>
      <c r="B34" s="18" t="s">
        <v>48</v>
      </c>
      <c r="C34" s="19">
        <v>16889658.890000001</v>
      </c>
      <c r="D34" s="29">
        <v>17196948.620000001</v>
      </c>
      <c r="E34" s="15">
        <f t="shared" si="0"/>
        <v>307289.73000000045</v>
      </c>
      <c r="F34" s="5">
        <f t="shared" si="1"/>
        <v>1.0181939571427308</v>
      </c>
    </row>
    <row r="35" spans="1:6">
      <c r="A35" s="9" t="s">
        <v>49</v>
      </c>
      <c r="B35" s="18" t="s">
        <v>50</v>
      </c>
      <c r="C35" s="19">
        <v>16889658.890000001</v>
      </c>
      <c r="D35" s="29">
        <v>17196948.620000001</v>
      </c>
      <c r="E35" s="15">
        <f t="shared" si="0"/>
        <v>307289.73000000045</v>
      </c>
      <c r="F35" s="5">
        <f t="shared" si="1"/>
        <v>1.0181939571427308</v>
      </c>
    </row>
    <row r="36" spans="1:6">
      <c r="A36" s="9" t="s">
        <v>51</v>
      </c>
      <c r="B36" s="18" t="s">
        <v>52</v>
      </c>
      <c r="C36" s="19">
        <v>2087986.97</v>
      </c>
      <c r="D36" s="29">
        <v>2350301.38</v>
      </c>
      <c r="E36" s="15">
        <f t="shared" si="0"/>
        <v>262314.40999999992</v>
      </c>
      <c r="F36" s="5">
        <f t="shared" si="1"/>
        <v>1.1256302906909423</v>
      </c>
    </row>
    <row r="37" spans="1:6">
      <c r="A37" s="9" t="s">
        <v>53</v>
      </c>
      <c r="B37" s="18" t="s">
        <v>54</v>
      </c>
      <c r="C37" s="19">
        <v>216881.97</v>
      </c>
      <c r="D37" s="29">
        <v>233854.38</v>
      </c>
      <c r="E37" s="15">
        <f t="shared" si="0"/>
        <v>16972.410000000003</v>
      </c>
      <c r="F37" s="5">
        <f t="shared" si="1"/>
        <v>1.0782564359775966</v>
      </c>
    </row>
    <row r="38" spans="1:6">
      <c r="A38" s="9" t="s">
        <v>55</v>
      </c>
      <c r="B38" s="18" t="s">
        <v>56</v>
      </c>
      <c r="C38" s="19">
        <v>1871105</v>
      </c>
      <c r="D38" s="29">
        <v>2116447</v>
      </c>
      <c r="E38" s="15">
        <f t="shared" si="0"/>
        <v>245342</v>
      </c>
      <c r="F38" s="5">
        <f t="shared" si="1"/>
        <v>1.1311214496246871</v>
      </c>
    </row>
    <row r="39" spans="1:6" ht="23.25" hidden="1">
      <c r="A39" s="9" t="s">
        <v>57</v>
      </c>
      <c r="B39" s="18" t="s">
        <v>58</v>
      </c>
      <c r="C39" s="19">
        <v>0</v>
      </c>
      <c r="D39" s="19">
        <v>0</v>
      </c>
      <c r="E39" s="15">
        <f t="shared" si="0"/>
        <v>0</v>
      </c>
      <c r="F39" s="5" t="e">
        <f t="shared" si="1"/>
        <v>#DIV/0!</v>
      </c>
    </row>
    <row r="40" spans="1:6" ht="23.25" hidden="1">
      <c r="A40" s="20" t="s">
        <v>59</v>
      </c>
      <c r="B40" s="21" t="s">
        <v>60</v>
      </c>
      <c r="C40" s="19">
        <v>0</v>
      </c>
      <c r="D40" s="19">
        <v>0</v>
      </c>
      <c r="E40" s="15">
        <f t="shared" si="0"/>
        <v>0</v>
      </c>
      <c r="F40" s="5" t="e">
        <f t="shared" si="1"/>
        <v>#DIV/0!</v>
      </c>
    </row>
    <row r="41" spans="1:6" ht="34.5" hidden="1">
      <c r="A41" s="22" t="s">
        <v>66</v>
      </c>
      <c r="B41" s="23" t="s">
        <v>68</v>
      </c>
      <c r="C41" s="19">
        <v>0</v>
      </c>
      <c r="D41" s="19">
        <v>0</v>
      </c>
      <c r="E41" s="15">
        <f t="shared" ref="E41:E42" si="2">D41-C41</f>
        <v>0</v>
      </c>
      <c r="F41" s="5" t="e">
        <f t="shared" si="1"/>
        <v>#DIV/0!</v>
      </c>
    </row>
    <row r="42" spans="1:6" hidden="1">
      <c r="A42" s="22" t="s">
        <v>67</v>
      </c>
      <c r="B42" s="23" t="s">
        <v>69</v>
      </c>
      <c r="C42" s="19">
        <v>0</v>
      </c>
      <c r="D42" s="19">
        <v>0</v>
      </c>
      <c r="E42" s="15">
        <f t="shared" si="2"/>
        <v>0</v>
      </c>
      <c r="F42" s="5" t="e">
        <f t="shared" si="1"/>
        <v>#DIV/0!</v>
      </c>
    </row>
  </sheetData>
  <mergeCells count="7">
    <mergeCell ref="E4:E6"/>
    <mergeCell ref="F4:F6"/>
    <mergeCell ref="A2:F2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5C9852E-9AF6-4C7D-9F22-C79492327D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2020-10-16T13:14:11Z</cp:lastPrinted>
  <dcterms:created xsi:type="dcterms:W3CDTF">2019-04-09T08:40:02Z</dcterms:created>
  <dcterms:modified xsi:type="dcterms:W3CDTF">2021-10-27T07:04:50Z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SV_0503117M_20160101_2524.xlsx</vt:lpwstr>
  </property>
  <property fmtid="{D5CDD505-2E9C-101B-9397-08002B2CF9AE}" pid="3" name="Название отчета">
    <vt:lpwstr>SV_0503117M_20160101_2524.xlsx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