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85" windowWidth="14055" windowHeight="9405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F112" i="2"/>
  <c r="F113"/>
  <c r="F114"/>
  <c r="F115"/>
  <c r="F116"/>
  <c r="F117"/>
  <c r="F118"/>
  <c r="F119"/>
  <c r="E112"/>
  <c r="E113"/>
  <c r="E114"/>
  <c r="E115"/>
  <c r="E116"/>
  <c r="E117"/>
  <c r="E118"/>
  <c r="E119"/>
  <c r="F84"/>
  <c r="F83"/>
  <c r="F76"/>
  <c r="F75"/>
  <c r="F74"/>
  <c r="F73"/>
  <c r="E53"/>
  <c r="F53"/>
  <c r="E52"/>
  <c r="F52"/>
  <c r="F16"/>
  <c r="E111"/>
  <c r="F111"/>
  <c r="E110"/>
  <c r="F110"/>
  <c r="E109"/>
  <c r="F109"/>
  <c r="E108"/>
  <c r="F108"/>
  <c r="E107"/>
  <c r="F107"/>
  <c r="E106"/>
  <c r="F106"/>
  <c r="E105"/>
  <c r="F105"/>
  <c r="E101"/>
  <c r="F101"/>
  <c r="E100"/>
  <c r="F100"/>
  <c r="E69"/>
  <c r="F69"/>
  <c r="E68"/>
  <c r="F68"/>
  <c r="E67"/>
  <c r="F67"/>
  <c r="E47"/>
  <c r="F47"/>
  <c r="E46"/>
  <c r="F46"/>
  <c r="E45"/>
  <c r="F45"/>
  <c r="E44"/>
  <c r="F44"/>
  <c r="F14"/>
  <c r="F10"/>
  <c r="F11"/>
  <c r="F12"/>
  <c r="F13"/>
  <c r="F15"/>
  <c r="F17"/>
  <c r="F18"/>
  <c r="F19"/>
  <c r="F20"/>
  <c r="F21"/>
  <c r="F22"/>
  <c r="F23"/>
  <c r="F24"/>
  <c r="F25"/>
  <c r="F26"/>
  <c r="F27"/>
  <c r="F28"/>
  <c r="F29"/>
  <c r="F30"/>
  <c r="F31"/>
  <c r="F32"/>
  <c r="F34"/>
  <c r="F35"/>
  <c r="F36"/>
  <c r="F37"/>
  <c r="F38"/>
  <c r="F39"/>
  <c r="F40"/>
  <c r="F41"/>
  <c r="F42"/>
  <c r="F43"/>
  <c r="F48"/>
  <c r="F49"/>
  <c r="F50"/>
  <c r="F51"/>
  <c r="F54"/>
  <c r="F55"/>
  <c r="F56"/>
  <c r="F57"/>
  <c r="F58"/>
  <c r="F59"/>
  <c r="F60"/>
  <c r="F61"/>
  <c r="F62"/>
  <c r="F63"/>
  <c r="F64"/>
  <c r="F65"/>
  <c r="F66"/>
  <c r="F70"/>
  <c r="F71"/>
  <c r="F72"/>
  <c r="F77"/>
  <c r="F78"/>
  <c r="F79"/>
  <c r="F80"/>
  <c r="F81"/>
  <c r="F82"/>
  <c r="F91"/>
  <c r="F92"/>
  <c r="F95"/>
  <c r="F96"/>
  <c r="F97"/>
  <c r="F98"/>
  <c r="F99"/>
  <c r="F103"/>
  <c r="F104"/>
  <c r="F8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8"/>
  <c r="E49"/>
  <c r="E50"/>
  <c r="E51"/>
  <c r="E54"/>
  <c r="E55"/>
  <c r="E56"/>
  <c r="E57"/>
  <c r="E58"/>
  <c r="E59"/>
  <c r="E60"/>
  <c r="E61"/>
  <c r="E62"/>
  <c r="E63"/>
  <c r="E64"/>
  <c r="E65"/>
  <c r="E66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2"/>
  <c r="E103"/>
  <c r="E104"/>
  <c r="E8"/>
</calcChain>
</file>

<file path=xl/sharedStrings.xml><?xml version="1.0" encoding="utf-8"?>
<sst xmlns="http://schemas.openxmlformats.org/spreadsheetml/2006/main" count="234" uniqueCount="227">
  <si>
    <t xml:space="preserve"> Наименование показателя</t>
  </si>
  <si>
    <t>Код дохода по бюджетной классификации</t>
  </si>
  <si>
    <t>4</t>
  </si>
  <si>
    <t>5</t>
  </si>
  <si>
    <t>6</t>
  </si>
  <si>
    <t>Доходы бюджета - всего</t>
  </si>
  <si>
    <t>x</t>
  </si>
  <si>
    <t>в том числе:</t>
  </si>
  <si>
    <t xml:space="preserve">    НАЛОГОВЫЕ И НЕНАЛОГОВЫЕ ДОХОДЫ</t>
  </si>
  <si>
    <t>000 1 00 00000 00 0000 000</t>
  </si>
  <si>
    <t xml:space="preserve">  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</si>
  <si>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</si>
  <si>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</si>
  <si>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</si>
  <si>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</si>
  <si>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</si>
  <si>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</si>
  <si>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</si>
  <si>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</si>
  <si>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</si>
  <si>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</si>
  <si>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000 1 01 02050 01 0000 110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</si>
  <si>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</si>
  <si>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</si>
  <si>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</si>
  <si>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</si>
  <si>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</si>
  <si>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</si>
  <si>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</si>
  <si>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</si>
  <si>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</si>
  <si>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</si>
  <si>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</si>
  <si>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</si>
  <si>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</si>
  <si>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</si>
  <si>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</si>
  <si>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</si>
  <si>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</si>
  <si>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</si>
  <si>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</si>
  <si>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</si>
  <si>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</si>
  <si>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</si>
  <si>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</si>
  <si>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</si>
  <si>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</si>
  <si>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</si>
  <si>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</si>
  <si>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</si>
  <si>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</si>
  <si>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</si>
  <si>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</si>
  <si>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Единый сельскохозяйственный налог</t>
  </si>
  <si>
    <t>000 1 05 03000 00 0000 110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</si>
  <si>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</si>
  <si>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</si>
  <si>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</si>
  <si>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</si>
  <si>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</si>
  <si>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</si>
  <si>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</si>
  <si>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</si>
  <si>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</si>
  <si>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</si>
  <si>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</si>
  <si>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</si>
  <si>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 поселений</t>
  </si>
  <si>
    <t>000 1 06 06033 13 0000 110</t>
  </si>
  <si>
    <t xml:space="preserve">   Земельный налог с физических лиц</t>
  </si>
  <si>
    <t>000 1 06 06040 00 0000 110</t>
  </si>
  <si>
    <t xml:space="preserve">   Земельный налог с физических лиц, обладающих земельным участком, расположенным в границах  городских  поселений</t>
  </si>
  <si>
    <t>000 1 06 06043 13 0000 110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</si>
  <si>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</si>
  <si>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</si>
  <si>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</si>
  <si>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</si>
  <si>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</si>
  <si>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</si>
  <si>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</si>
  <si>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</si>
  <si>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</si>
  <si>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</si>
  <si>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</t>
  </si>
  <si>
    <t>000 1 11 05075 13 0000 120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</si>
  <si>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</si>
  <si>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</si>
  <si>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</t>
  </si>
  <si>
    <t>000 1 14 02000 00 0000 000</t>
  </si>
  <si>
    <t xml:space="preserve">  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</si>
  <si>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000 1 14 02050 13 0000 410</t>
  </si>
  <si>
    <t>000 1 14 02053 13 0000 410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</si>
  <si>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</si>
  <si>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</si>
  <si>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</si>
  <si>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</si>
  <si>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</si>
  <si>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</si>
  <si>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</si>
  <si>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</si>
  <si>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</si>
  <si>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</si>
  <si>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</si>
  <si>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</si>
  <si>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 xml:space="preserve">  ШТРАФЫ, САНКЦИИ, ВОЗМЕЩЕНИЕ УЩЕРБА</t>
  </si>
  <si>
    <t>000 1 16 00000 00 0000 000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</si>
  <si>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</si>
  <si>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000 1 16 32000 00 0000 140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</si>
  <si>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поселений)</t>
  </si>
  <si>
    <t>000 1 16 32000 13 0000 140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</si>
  <si>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</si>
  <si>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</si>
  <si>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 xml:space="preserve">  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городских поселений</t>
  </si>
  <si>
    <t>000 1 16 33050 13 0000 140</t>
  </si>
  <si>
    <t xml:space="preserve">    БЕЗВОЗМЕЗДНЫЕ ПОСТУПЛЕНИЯ</t>
  </si>
  <si>
    <t>000 2 00 00000 00 0000 000</t>
  </si>
  <si>
    <t xml:space="preserve">  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</si>
  <si>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</si>
  <si>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</si>
  <si>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</si>
  <si>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</si>
  <si>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</si>
  <si>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городских поселений на выравнивание бюджетной обеспеченности</t>
  </si>
  <si>
    <t>000 2 02 15001 13 0000 150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</si>
  <si>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</si>
  <si>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</si>
  <si>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</si>
  <si>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000 2 02 20041 00 0000 150</t>
  </si>
  <si>
    <t xml:space="preserve">  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</si>
  <si>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</si>
  <si>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</si>
  <si>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</si>
  <si>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</si>
  <si>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</si>
  <si>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</si>
  <si>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</si>
  <si>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</si>
  <si>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000 2 02 20302 13 0000 150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</si>
  <si>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</si>
  <si>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</si>
  <si>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 xml:space="preserve">  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</si>
  <si>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000 2 02 25467 13 0000 150</t>
  </si>
  <si>
    <t xml:space="preserve">  Субсидии бюджетам на реализацию мероприятий по обеспечению жильем молодых семей</t>
  </si>
  <si>
    <t>000 2 02 25497 00 0000 150</t>
  </si>
  <si>
    <t xml:space="preserve">  Субсидии бюджетам городских поселений на реализацию мероприятий по обеспечению жильем молодых семей</t>
  </si>
  <si>
    <t>000 2 02 25497 13 0000 150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</si>
  <si>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</si>
  <si>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</si>
  <si>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городских поселений на реализацию программ формирования современной городской среды</t>
  </si>
  <si>
    <t>000 2 02 25555 13 0000 150</t>
  </si>
  <si>
    <t xml:space="preserve">  Прочие субсидии</t>
  </si>
  <si>
    <t>000 2 02 29999 00 0000 150</t>
  </si>
  <si>
    <t xml:space="preserve">  Прочие субсидии бюджетам городских поселений</t>
  </si>
  <si>
    <t>000 2 02 29999 13 0000 150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</si>
  <si>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</si>
  <si>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</si>
  <si>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</si>
  <si>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</si>
  <si>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</si>
  <si>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>000 2 02 30024 13 0000 150</t>
  </si>
  <si>
    <t xml:space="preserve">  Иные межбюджетные трансферты</t>
  </si>
  <si>
    <t>000 2 02 40000 00 0000 150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</si>
  <si>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</si>
  <si>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</si>
  <si>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городских поселений</t>
  </si>
  <si>
    <t>000 2 02 49999 13 0000 150</t>
  </si>
  <si>
    <t>Отклонение</t>
  </si>
  <si>
    <t>% исполнения</t>
  </si>
  <si>
    <t>3</t>
  </si>
  <si>
    <t xml:space="preserve">  Доходы от возмещения ущерба при возникновении страховых случаев</t>
  </si>
  <si>
    <t xml:space="preserve">  Доходы от возмещения ущерба при возникновении страховых случаев, когда выгодоприобретателями выступают получатели средств бюджетов городских поселений</t>
  </si>
  <si>
    <t xml:space="preserve">  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поселений</t>
  </si>
  <si>
    <t>000 1 16 23000 00 0000 140</t>
  </si>
  <si>
    <t>000 1 16 23050 13 0000 140</t>
  </si>
  <si>
    <t>000 1 16 23051 13 0000 140</t>
  </si>
  <si>
    <t xml:space="preserve">  ГОСУДАРСТВЕННАЯ ПОШЛИНА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</si>
  <si>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</si>
  <si>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</si>
  <si>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</si>
  <si>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000 1 08 00000 00 0000 000</t>
  </si>
  <si>
    <t>000 1 08 07000 01 0000 110</t>
  </si>
  <si>
    <t>000 1 08 07170 01 0000 110</t>
  </si>
  <si>
    <t>000 1 08 07175 01 0000 110</t>
  </si>
  <si>
    <t xml:space="preserve">  Платежи в целях возмещения причиненного ущерба (убытков)</t>
  </si>
  <si>
    <t>000 1 16 10000 00 0000 140</t>
  </si>
  <si>
    <t>000 1 16 10100 00 0000 140</t>
  </si>
  <si>
    <t>000 1 16 10100 13 0000 140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</si>
  <si>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</si>
  <si>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</si>
  <si>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000 2 02 35118 00 0000 150</t>
  </si>
  <si>
    <t>000 2 02 35118 13 0000 150</t>
  </si>
  <si>
    <t xml:space="preserve">  БЕЗВОЗМЕЗДНЫЕ ПОСТУПЛЕНИЯ ОТ НЕГОСУДАРСТВЕННЫХ ОРГАНИЗАЦИЙ</t>
  </si>
  <si>
    <t xml:space="preserve">  Безвозмездные поступления от негосударственных организаций в бюджеты городских поселений</t>
  </si>
  <si>
    <t xml:space="preserve">  Прочие безвозмездные поступления от негосударственных организаций в бюджеты городских поселений</t>
  </si>
  <si>
    <t xml:space="preserve">  ПРОЧИЕ БЕЗВОЗМЕЗДНЫЕ ПОСТУПЛЕНИЯ</t>
  </si>
  <si>
    <t xml:space="preserve">  Прочие безвозмездные поступления в бюджеты городских поселений</t>
  </si>
  <si>
    <t>000 2 04 00000 00 0000 000</t>
  </si>
  <si>
    <t>000 2 04 05000 13 0000 150</t>
  </si>
  <si>
    <t>000 2 04 05099 13 9000 150</t>
  </si>
  <si>
    <t>000 2 07 00000 00 0000 000</t>
  </si>
  <si>
    <t>000 2 07 05000 13 0000 150</t>
  </si>
  <si>
    <t>000 2 07 05030 13 0000 150</t>
  </si>
  <si>
    <t>000 2 07 05030 13 9000 150</t>
  </si>
  <si>
    <t>Исполнено на 01.07.2021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</si>
  <si>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</si>
  <si>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</si>
  <si>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</si>
  <si>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000 1 11 05025 13 0000 120</t>
  </si>
  <si>
    <t xml:space="preserve">  Доходы от сдачи в аренду имущества, составляющего казну городских поселений (за исключением земельных участков)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</si>
  <si>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</si>
  <si>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</si>
  <si>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</si>
  <si>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</si>
  <si>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 xml:space="preserve">  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</si>
  <si>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000 2 18 00000 13 0000 150</t>
  </si>
  <si>
    <t xml:space="preserve">  Доходы бюджетов городских поселений от возврата организациями остатков субсидий прошлых лет</t>
  </si>
  <si>
    <t>000 2 18 05000 13 0000 150</t>
  </si>
  <si>
    <t xml:space="preserve">  Доходы бюджетов городских поселений от возврата иными организациями остатков субсидий прошлых лет</t>
  </si>
  <si>
    <t>000 2 18 05030 13 0000 150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</si>
  <si>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</si>
  <si>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</si>
  <si>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</si>
  <si>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000 2 19 00000 13 0000 150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</si>
  <si>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</si>
  <si>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000 2 19 60010 13 0000 150</t>
  </si>
  <si>
    <t>Исполнено на 01.07.2022</t>
  </si>
  <si>
    <t>Сравнительный анализ поступления доходов бюджета муниципального образования городское поселение Умба на 01.07.2021 и 2022 годов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</si>
</sst>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6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name val="Arial Cyr"/>
    </font>
    <font>
      <sz val="8"/>
      <name val="Arial"/>
      <family val="2"/>
      <charset val="204"/>
    </font>
    <font>
      <b/>
      <sz val="11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30">
    <xf numFmtId="0" fontId="0" fillId="0" borderId="0" xfId="0"/>
    <xf numFmtId="0" fontId="0" fillId="0" borderId="0" xfId="0" applyProtection="1">
      <protection locked="0"/>
    </xf>
    <xf numFmtId="0" fontId="2" fillId="0" borderId="2" xfId="28" applyNumberFormat="1" applyProtection="1">
      <alignment horizontal="center"/>
    </xf>
    <xf numFmtId="10" fontId="3" fillId="0" borderId="13" xfId="32" applyNumberFormat="1" applyFont="1" applyBorder="1" applyProtection="1"/>
    <xf numFmtId="4" fontId="3" fillId="0" borderId="13" xfId="39" applyBorder="1" applyProtection="1">
      <alignment horizontal="right" shrinkToFit="1"/>
    </xf>
    <xf numFmtId="49" fontId="3" fillId="0" borderId="13" xfId="38" applyBorder="1" applyProtection="1">
      <alignment horizontal="center"/>
    </xf>
    <xf numFmtId="49" fontId="3" fillId="0" borderId="13" xfId="42" applyBorder="1" applyProtection="1">
      <alignment horizontal="center"/>
    </xf>
    <xf numFmtId="4" fontId="3" fillId="0" borderId="13" xfId="43" applyBorder="1" applyProtection="1">
      <alignment horizontal="right" shrinkToFit="1"/>
    </xf>
    <xf numFmtId="49" fontId="3" fillId="0" borderId="13" xfId="46" applyBorder="1" applyProtection="1">
      <alignment horizontal="center"/>
    </xf>
    <xf numFmtId="4" fontId="3" fillId="0" borderId="13" xfId="47" applyBorder="1" applyProtection="1">
      <alignment horizontal="right" shrinkToFit="1"/>
    </xf>
    <xf numFmtId="4" fontId="3" fillId="0" borderId="13" xfId="35" applyNumberFormat="1" applyBorder="1" applyAlignment="1" applyProtection="1">
      <alignment horizontal="right" shrinkToFit="1"/>
    </xf>
    <xf numFmtId="4" fontId="3" fillId="0" borderId="13" xfId="43" applyNumberFormat="1" applyBorder="1" applyProtection="1">
      <alignment horizontal="right" shrinkToFit="1"/>
    </xf>
    <xf numFmtId="0" fontId="3" fillId="0" borderId="13" xfId="44" applyNumberFormat="1" applyBorder="1" applyProtection="1">
      <alignment horizontal="left" wrapText="1" indent="2"/>
    </xf>
    <xf numFmtId="49" fontId="3" fillId="0" borderId="13" xfId="42" applyNumberFormat="1" applyBorder="1" applyProtection="1">
      <alignment horizontal="center"/>
    </xf>
    <xf numFmtId="0" fontId="3" fillId="0" borderId="13" xfId="44" applyNumberFormat="1" applyFont="1" applyBorder="1" applyProtection="1">
      <alignment horizontal="left" wrapText="1" indent="2"/>
    </xf>
    <xf numFmtId="49" fontId="3" fillId="0" borderId="13" xfId="42" applyNumberFormat="1" applyFont="1" applyBorder="1" applyProtection="1">
      <alignment horizontal="center"/>
    </xf>
    <xf numFmtId="0" fontId="3" fillId="0" borderId="13" xfId="33" applyNumberFormat="1" applyBorder="1" applyProtection="1">
      <alignment horizontal="center" vertical="center"/>
    </xf>
    <xf numFmtId="0" fontId="3" fillId="0" borderId="13" xfId="34" applyNumberFormat="1" applyBorder="1" applyProtection="1">
      <alignment horizontal="center" vertical="center"/>
    </xf>
    <xf numFmtId="49" fontId="3" fillId="0" borderId="13" xfId="35" applyBorder="1" applyProtection="1">
      <alignment horizontal="center" vertical="center"/>
    </xf>
    <xf numFmtId="0" fontId="3" fillId="0" borderId="13" xfId="36" applyNumberFormat="1" applyBorder="1" applyProtection="1">
      <alignment horizontal="left" wrapText="1"/>
    </xf>
    <xf numFmtId="0" fontId="3" fillId="0" borderId="13" xfId="40" applyNumberFormat="1" applyBorder="1" applyProtection="1">
      <alignment horizontal="left" wrapText="1"/>
    </xf>
    <xf numFmtId="0" fontId="13" fillId="0" borderId="13" xfId="1" applyNumberFormat="1" applyFont="1" applyBorder="1" applyAlignment="1" applyProtection="1">
      <alignment horizontal="center" vertical="top"/>
    </xf>
    <xf numFmtId="0" fontId="15" fillId="0" borderId="1" xfId="5" applyNumberFormat="1" applyFont="1" applyAlignment="1" applyProtection="1">
      <alignment horizontal="center" wrapText="1"/>
    </xf>
    <xf numFmtId="0" fontId="2" fillId="0" borderId="2" xfId="28" applyNumberFormat="1" applyProtection="1">
      <alignment horizontal="center"/>
    </xf>
    <xf numFmtId="0" fontId="2" fillId="0" borderId="2" xfId="28" applyProtection="1">
      <alignment horizontal="center"/>
      <protection locked="0"/>
    </xf>
    <xf numFmtId="0" fontId="3" fillId="0" borderId="13" xfId="29" applyNumberFormat="1" applyBorder="1" applyProtection="1">
      <alignment horizontal="center" vertical="top" wrapText="1"/>
    </xf>
    <xf numFmtId="0" fontId="3" fillId="0" borderId="13" xfId="29" applyBorder="1" applyProtection="1">
      <alignment horizontal="center" vertical="top" wrapText="1"/>
      <protection locked="0"/>
    </xf>
    <xf numFmtId="0" fontId="14" fillId="0" borderId="13" xfId="1" applyNumberFormat="1" applyFont="1" applyFill="1" applyBorder="1" applyAlignment="1" applyProtection="1">
      <alignment horizontal="center" vertical="center" wrapText="1"/>
    </xf>
    <xf numFmtId="0" fontId="13" fillId="0" borderId="13" xfId="36" applyNumberFormat="1" applyFont="1" applyBorder="1" applyAlignment="1" applyProtection="1">
      <alignment horizontal="center" vertical="top" wrapText="1"/>
    </xf>
    <xf numFmtId="0" fontId="13" fillId="0" borderId="13" xfId="36" applyNumberFormat="1" applyFont="1" applyBorder="1" applyAlignment="1">
      <alignment horizontal="center" vertical="top" wrapText="1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9"/>
  <sheetViews>
    <sheetView tabSelected="1" workbookViewId="0">
      <selection activeCell="F33" sqref="F33"/>
    </sheetView>
  </sheetViews>
  <sheetFormatPr defaultRowHeight="15"/>
  <cols>
    <col min="1" max="1" width="50.7109375" style="1" customWidth="1"/>
    <col min="2" max="2" width="24" style="1" customWidth="1"/>
    <col min="3" max="5" width="19.85546875" style="1" customWidth="1"/>
    <col min="6" max="6" width="11.42578125" style="1" bestFit="1" customWidth="1"/>
    <col min="7" max="16384" width="9.140625" style="1"/>
  </cols>
  <sheetData>
    <row r="2" spans="1:6">
      <c r="A2" s="22" t="s">
        <v>226</v>
      </c>
      <c r="B2" s="22"/>
      <c r="C2" s="22"/>
      <c r="D2" s="22"/>
      <c r="E2" s="22"/>
      <c r="F2" s="22"/>
    </row>
    <row r="3" spans="1:6" ht="14.1" customHeight="1">
      <c r="A3" s="23"/>
      <c r="B3" s="24"/>
      <c r="C3" s="24"/>
      <c r="D3" s="24"/>
      <c r="E3" s="24"/>
      <c r="F3" s="2"/>
    </row>
    <row r="4" spans="1:6" ht="12.95" customHeight="1">
      <c r="A4" s="25" t="s">
        <v>0</v>
      </c>
      <c r="B4" s="25" t="s">
        <v>1</v>
      </c>
      <c r="C4" s="27" t="s">
        <v>203</v>
      </c>
      <c r="D4" s="27" t="s">
        <v>225</v>
      </c>
      <c r="E4" s="28" t="s">
        <v>166</v>
      </c>
      <c r="F4" s="21" t="s">
        <v>167</v>
      </c>
    </row>
    <row r="5" spans="1:6" ht="12" customHeight="1">
      <c r="A5" s="26"/>
      <c r="B5" s="26"/>
      <c r="C5" s="27"/>
      <c r="D5" s="27"/>
      <c r="E5" s="29"/>
      <c r="F5" s="21"/>
    </row>
    <row r="6" spans="1:6" ht="14.25" customHeight="1">
      <c r="A6" s="26"/>
      <c r="B6" s="26"/>
      <c r="C6" s="27"/>
      <c r="D6" s="27"/>
      <c r="E6" s="29"/>
      <c r="F6" s="21"/>
    </row>
    <row r="7" spans="1:6" ht="14.25" customHeight="1">
      <c r="A7" s="16">
        <v>1</v>
      </c>
      <c r="B7" s="17">
        <v>2</v>
      </c>
      <c r="C7" s="18" t="s">
        <v>168</v>
      </c>
      <c r="D7" s="18" t="s">
        <v>2</v>
      </c>
      <c r="E7" s="18" t="s">
        <v>3</v>
      </c>
      <c r="F7" s="18" t="s">
        <v>4</v>
      </c>
    </row>
    <row r="8" spans="1:6" ht="17.25" customHeight="1">
      <c r="A8" s="19" t="s">
        <v>5</v>
      </c>
      <c r="B8" s="5" t="s">
        <v>6</v>
      </c>
      <c r="C8" s="10">
        <v>33475781.350000001</v>
      </c>
      <c r="D8" s="10">
        <v>87338195.209999993</v>
      </c>
      <c r="E8" s="4">
        <f>D8-C8</f>
        <v>53862413.859999992</v>
      </c>
      <c r="F8" s="3">
        <f>D8/C8</f>
        <v>2.608996465141507</v>
      </c>
    </row>
    <row r="9" spans="1:6" ht="15" customHeight="1">
      <c r="A9" s="20" t="s">
        <v>7</v>
      </c>
      <c r="B9" s="6"/>
      <c r="C9" s="7"/>
      <c r="D9" s="7"/>
      <c r="E9" s="4"/>
      <c r="F9" s="3"/>
    </row>
    <row r="10" spans="1:6">
      <c r="A10" s="12" t="s">
        <v>8</v>
      </c>
      <c r="B10" s="8" t="s">
        <v>9</v>
      </c>
      <c r="C10" s="11">
        <v>8831694.0800000001</v>
      </c>
      <c r="D10" s="11">
        <v>10388672.82</v>
      </c>
      <c r="E10" s="4">
        <f t="shared" ref="E10:E81" si="0">D10-C10</f>
        <v>1556978.7400000002</v>
      </c>
      <c r="F10" s="3">
        <f t="shared" ref="F10:F81" si="1">D10/C10</f>
        <v>1.1762944601450689</v>
      </c>
    </row>
    <row r="11" spans="1:6">
      <c r="A11" s="12" t="s">
        <v>10</v>
      </c>
      <c r="B11" s="8" t="s">
        <v>11</v>
      </c>
      <c r="C11" s="11">
        <v>3902066.94</v>
      </c>
      <c r="D11" s="11">
        <v>4482956.82</v>
      </c>
      <c r="E11" s="4">
        <f t="shared" si="0"/>
        <v>580889.88000000035</v>
      </c>
      <c r="F11" s="3">
        <f t="shared" si="1"/>
        <v>1.1488672257375472</v>
      </c>
    </row>
    <row r="12" spans="1:6">
      <c r="A12" s="12" t="s">
        <v>12</v>
      </c>
      <c r="B12" s="8" t="s">
        <v>13</v>
      </c>
      <c r="C12" s="11">
        <v>3902066.94</v>
      </c>
      <c r="D12" s="11">
        <v>4482956.82</v>
      </c>
      <c r="E12" s="4">
        <f t="shared" si="0"/>
        <v>580889.88000000035</v>
      </c>
      <c r="F12" s="3">
        <f t="shared" si="1"/>
        <v>1.1488672257375472</v>
      </c>
    </row>
    <row r="13" spans="1:6" ht="57" hidden="1">
      <c r="A13" s="12" t="s">
        <v>14</v>
      </c>
      <c r="B13" s="8" t="s">
        <v>15</v>
      </c>
      <c r="C13" s="11">
        <v>3867707.83</v>
      </c>
      <c r="D13" s="11">
        <v>3867707.83</v>
      </c>
      <c r="E13" s="4">
        <f t="shared" si="0"/>
        <v>0</v>
      </c>
      <c r="F13" s="3">
        <f t="shared" si="1"/>
        <v>1</v>
      </c>
    </row>
    <row r="14" spans="1:6" ht="57" hidden="1">
      <c r="A14" s="12" t="s">
        <v>16</v>
      </c>
      <c r="B14" s="8" t="s">
        <v>17</v>
      </c>
      <c r="C14" s="11">
        <v>7523.02</v>
      </c>
      <c r="D14" s="11">
        <v>7523.02</v>
      </c>
      <c r="E14" s="4">
        <f t="shared" si="0"/>
        <v>0</v>
      </c>
      <c r="F14" s="3">
        <f>D14/C14</f>
        <v>1</v>
      </c>
    </row>
    <row r="15" spans="1:6" ht="34.5" hidden="1">
      <c r="A15" s="12" t="s">
        <v>18</v>
      </c>
      <c r="B15" s="8" t="s">
        <v>19</v>
      </c>
      <c r="C15" s="11">
        <v>26836.09</v>
      </c>
      <c r="D15" s="11">
        <v>26836.09</v>
      </c>
      <c r="E15" s="4">
        <f t="shared" si="0"/>
        <v>0</v>
      </c>
      <c r="F15" s="3">
        <f t="shared" si="1"/>
        <v>1</v>
      </c>
    </row>
    <row r="16" spans="1:6" ht="45.75" hidden="1" customHeight="1">
      <c r="A16" s="12" t="s">
        <v>20</v>
      </c>
      <c r="B16" s="8" t="s">
        <v>21</v>
      </c>
      <c r="C16" s="9">
        <v>0</v>
      </c>
      <c r="D16" s="9">
        <v>0</v>
      </c>
      <c r="E16" s="4">
        <f t="shared" si="0"/>
        <v>0</v>
      </c>
      <c r="F16" s="3" t="e">
        <f t="shared" si="1"/>
        <v>#DIV/0!</v>
      </c>
    </row>
    <row r="17" spans="1:6" ht="23.25">
      <c r="A17" s="12" t="s">
        <v>22</v>
      </c>
      <c r="B17" s="8" t="s">
        <v>23</v>
      </c>
      <c r="C17" s="11">
        <v>2120097.29</v>
      </c>
      <c r="D17" s="11">
        <v>2909268.5</v>
      </c>
      <c r="E17" s="4">
        <f t="shared" si="0"/>
        <v>789171.21</v>
      </c>
      <c r="F17" s="3">
        <f t="shared" si="1"/>
        <v>1.3722334883980725</v>
      </c>
    </row>
    <row r="18" spans="1:6" ht="23.25">
      <c r="A18" s="12" t="s">
        <v>24</v>
      </c>
      <c r="B18" s="8" t="s">
        <v>25</v>
      </c>
      <c r="C18" s="11">
        <v>2120097.29</v>
      </c>
      <c r="D18" s="11">
        <v>2909268.5</v>
      </c>
      <c r="E18" s="4">
        <f t="shared" si="0"/>
        <v>789171.21</v>
      </c>
      <c r="F18" s="3">
        <f t="shared" si="1"/>
        <v>1.3722334883980725</v>
      </c>
    </row>
    <row r="19" spans="1:6" ht="57" hidden="1">
      <c r="A19" s="12" t="s">
        <v>26</v>
      </c>
      <c r="B19" s="8" t="s">
        <v>27</v>
      </c>
      <c r="C19" s="11">
        <v>958719.33</v>
      </c>
      <c r="D19" s="11">
        <v>958719.33</v>
      </c>
      <c r="E19" s="4">
        <f t="shared" si="0"/>
        <v>0</v>
      </c>
      <c r="F19" s="3">
        <f t="shared" si="1"/>
        <v>1</v>
      </c>
    </row>
    <row r="20" spans="1:6" ht="90.75" hidden="1">
      <c r="A20" s="12" t="s">
        <v>28</v>
      </c>
      <c r="B20" s="8" t="s">
        <v>29</v>
      </c>
      <c r="C20" s="11">
        <v>958719.33</v>
      </c>
      <c r="D20" s="11">
        <v>958719.33</v>
      </c>
      <c r="E20" s="4">
        <f t="shared" si="0"/>
        <v>0</v>
      </c>
      <c r="F20" s="3">
        <f t="shared" si="1"/>
        <v>1</v>
      </c>
    </row>
    <row r="21" spans="1:6" ht="68.25" hidden="1">
      <c r="A21" s="12" t="s">
        <v>30</v>
      </c>
      <c r="B21" s="8" t="s">
        <v>31</v>
      </c>
      <c r="C21" s="11">
        <v>7222.03</v>
      </c>
      <c r="D21" s="11">
        <v>7222.03</v>
      </c>
      <c r="E21" s="4">
        <f t="shared" si="0"/>
        <v>0</v>
      </c>
      <c r="F21" s="3">
        <f t="shared" si="1"/>
        <v>1</v>
      </c>
    </row>
    <row r="22" spans="1:6" ht="102" hidden="1">
      <c r="A22" s="12" t="s">
        <v>32</v>
      </c>
      <c r="B22" s="8" t="s">
        <v>33</v>
      </c>
      <c r="C22" s="11">
        <v>7222.03</v>
      </c>
      <c r="D22" s="11">
        <v>7222.03</v>
      </c>
      <c r="E22" s="4">
        <f t="shared" si="0"/>
        <v>0</v>
      </c>
      <c r="F22" s="3">
        <f t="shared" si="1"/>
        <v>1</v>
      </c>
    </row>
    <row r="23" spans="1:6" ht="57" hidden="1">
      <c r="A23" s="12" t="s">
        <v>34</v>
      </c>
      <c r="B23" s="8" t="s">
        <v>35</v>
      </c>
      <c r="C23" s="11">
        <v>1333107.44</v>
      </c>
      <c r="D23" s="11">
        <v>1333107.44</v>
      </c>
      <c r="E23" s="4">
        <f t="shared" si="0"/>
        <v>0</v>
      </c>
      <c r="F23" s="3">
        <f t="shared" si="1"/>
        <v>1</v>
      </c>
    </row>
    <row r="24" spans="1:6" ht="90.75" hidden="1">
      <c r="A24" s="12" t="s">
        <v>36</v>
      </c>
      <c r="B24" s="8" t="s">
        <v>37</v>
      </c>
      <c r="C24" s="11">
        <v>1333107.44</v>
      </c>
      <c r="D24" s="11">
        <v>1333107.44</v>
      </c>
      <c r="E24" s="4">
        <f t="shared" si="0"/>
        <v>0</v>
      </c>
      <c r="F24" s="3">
        <f t="shared" si="1"/>
        <v>1</v>
      </c>
    </row>
    <row r="25" spans="1:6" ht="57" hidden="1">
      <c r="A25" s="12" t="s">
        <v>38</v>
      </c>
      <c r="B25" s="8" t="s">
        <v>39</v>
      </c>
      <c r="C25" s="11">
        <v>-178951.51</v>
      </c>
      <c r="D25" s="11">
        <v>-178951.51</v>
      </c>
      <c r="E25" s="4">
        <f t="shared" si="0"/>
        <v>0</v>
      </c>
      <c r="F25" s="3">
        <f t="shared" si="1"/>
        <v>1</v>
      </c>
    </row>
    <row r="26" spans="1:6" ht="90.75" hidden="1">
      <c r="A26" s="12" t="s">
        <v>40</v>
      </c>
      <c r="B26" s="8" t="s">
        <v>41</v>
      </c>
      <c r="C26" s="11">
        <v>-178951.51</v>
      </c>
      <c r="D26" s="11">
        <v>-178951.51</v>
      </c>
      <c r="E26" s="4">
        <f t="shared" si="0"/>
        <v>0</v>
      </c>
      <c r="F26" s="3">
        <f t="shared" si="1"/>
        <v>1</v>
      </c>
    </row>
    <row r="27" spans="1:6">
      <c r="A27" s="12" t="s">
        <v>42</v>
      </c>
      <c r="B27" s="8" t="s">
        <v>43</v>
      </c>
      <c r="C27" s="11">
        <v>566950.78</v>
      </c>
      <c r="D27" s="11">
        <v>975935.3</v>
      </c>
      <c r="E27" s="4">
        <f t="shared" si="0"/>
        <v>408984.52</v>
      </c>
      <c r="F27" s="3">
        <f t="shared" si="1"/>
        <v>1.7213757074291351</v>
      </c>
    </row>
    <row r="28" spans="1:6" ht="23.25" hidden="1">
      <c r="A28" s="12" t="s">
        <v>44</v>
      </c>
      <c r="B28" s="8" t="s">
        <v>45</v>
      </c>
      <c r="C28" s="11">
        <v>566950.78</v>
      </c>
      <c r="D28" s="11">
        <v>754512.15</v>
      </c>
      <c r="E28" s="4">
        <f t="shared" si="0"/>
        <v>187561.37</v>
      </c>
      <c r="F28" s="3">
        <f t="shared" si="1"/>
        <v>1.3308247851780008</v>
      </c>
    </row>
    <row r="29" spans="1:6" ht="23.25" hidden="1">
      <c r="A29" s="12" t="s">
        <v>46</v>
      </c>
      <c r="B29" s="8" t="s">
        <v>47</v>
      </c>
      <c r="C29" s="11">
        <v>-7425.54</v>
      </c>
      <c r="D29" s="11">
        <v>-7425.54</v>
      </c>
      <c r="E29" s="4">
        <f t="shared" si="0"/>
        <v>0</v>
      </c>
      <c r="F29" s="3">
        <f t="shared" si="1"/>
        <v>1</v>
      </c>
    </row>
    <row r="30" spans="1:6" ht="23.25" hidden="1">
      <c r="A30" s="12" t="s">
        <v>46</v>
      </c>
      <c r="B30" s="8" t="s">
        <v>48</v>
      </c>
      <c r="C30" s="11">
        <v>-7425.54</v>
      </c>
      <c r="D30" s="11">
        <v>-7425.54</v>
      </c>
      <c r="E30" s="4">
        <f t="shared" si="0"/>
        <v>0</v>
      </c>
      <c r="F30" s="3">
        <f t="shared" si="1"/>
        <v>1</v>
      </c>
    </row>
    <row r="31" spans="1:6" ht="34.5" hidden="1">
      <c r="A31" s="12" t="s">
        <v>49</v>
      </c>
      <c r="B31" s="8" t="s">
        <v>50</v>
      </c>
      <c r="C31" s="11">
        <v>574376.31999999995</v>
      </c>
      <c r="D31" s="11">
        <v>574376.31999999995</v>
      </c>
      <c r="E31" s="4">
        <f t="shared" si="0"/>
        <v>0</v>
      </c>
      <c r="F31" s="3">
        <f t="shared" si="1"/>
        <v>1</v>
      </c>
    </row>
    <row r="32" spans="1:6" ht="45.75" hidden="1">
      <c r="A32" s="12" t="s">
        <v>51</v>
      </c>
      <c r="B32" s="8" t="s">
        <v>52</v>
      </c>
      <c r="C32" s="11">
        <v>574376.31999999995</v>
      </c>
      <c r="D32" s="11">
        <v>574376.31999999995</v>
      </c>
      <c r="E32" s="4">
        <f t="shared" si="0"/>
        <v>0</v>
      </c>
      <c r="F32" s="3">
        <f t="shared" si="1"/>
        <v>1</v>
      </c>
    </row>
    <row r="33" spans="1:6" ht="15" customHeight="1">
      <c r="A33" s="12" t="s">
        <v>53</v>
      </c>
      <c r="B33" s="8" t="s">
        <v>54</v>
      </c>
      <c r="C33" s="9">
        <v>0</v>
      </c>
      <c r="D33" s="9">
        <v>0.05</v>
      </c>
      <c r="E33" s="4">
        <f t="shared" si="0"/>
        <v>0.05</v>
      </c>
      <c r="F33" s="3"/>
    </row>
    <row r="34" spans="1:6" ht="15" hidden="1" customHeight="1">
      <c r="A34" s="12" t="s">
        <v>53</v>
      </c>
      <c r="B34" s="8" t="s">
        <v>55</v>
      </c>
      <c r="C34" s="9">
        <v>0</v>
      </c>
      <c r="D34" s="9">
        <v>0</v>
      </c>
      <c r="E34" s="4">
        <f t="shared" si="0"/>
        <v>0</v>
      </c>
      <c r="F34" s="3" t="e">
        <f t="shared" si="1"/>
        <v>#DIV/0!</v>
      </c>
    </row>
    <row r="35" spans="1:6" ht="15" hidden="1" customHeight="1">
      <c r="A35" s="12" t="s">
        <v>53</v>
      </c>
      <c r="B35" s="8" t="s">
        <v>56</v>
      </c>
      <c r="C35" s="9">
        <v>0</v>
      </c>
      <c r="D35" s="9">
        <v>0</v>
      </c>
      <c r="E35" s="4">
        <f t="shared" si="0"/>
        <v>0</v>
      </c>
      <c r="F35" s="3" t="e">
        <f t="shared" si="1"/>
        <v>#DIV/0!</v>
      </c>
    </row>
    <row r="36" spans="1:6">
      <c r="A36" s="12" t="s">
        <v>57</v>
      </c>
      <c r="B36" s="8" t="s">
        <v>58</v>
      </c>
      <c r="C36" s="11">
        <v>1020388.15</v>
      </c>
      <c r="D36" s="11">
        <v>754512.15</v>
      </c>
      <c r="E36" s="4">
        <f t="shared" si="0"/>
        <v>-265876</v>
      </c>
      <c r="F36" s="3">
        <f t="shared" si="1"/>
        <v>0.73943640956630086</v>
      </c>
    </row>
    <row r="37" spans="1:6">
      <c r="A37" s="12" t="s">
        <v>59</v>
      </c>
      <c r="B37" s="8" t="s">
        <v>60</v>
      </c>
      <c r="C37" s="11">
        <v>74023.78</v>
      </c>
      <c r="D37" s="11">
        <v>78928.34</v>
      </c>
      <c r="E37" s="4">
        <f t="shared" si="0"/>
        <v>4904.5599999999977</v>
      </c>
      <c r="F37" s="3">
        <f t="shared" si="1"/>
        <v>1.0662565462071782</v>
      </c>
    </row>
    <row r="38" spans="1:6" ht="34.5" hidden="1">
      <c r="A38" s="12" t="s">
        <v>61</v>
      </c>
      <c r="B38" s="8" t="s">
        <v>62</v>
      </c>
      <c r="C38" s="11">
        <v>74023.78</v>
      </c>
      <c r="D38" s="11">
        <v>74023.78</v>
      </c>
      <c r="E38" s="4">
        <f t="shared" si="0"/>
        <v>0</v>
      </c>
      <c r="F38" s="3">
        <f t="shared" si="1"/>
        <v>1</v>
      </c>
    </row>
    <row r="39" spans="1:6">
      <c r="A39" s="12" t="s">
        <v>63</v>
      </c>
      <c r="B39" s="8" t="s">
        <v>64</v>
      </c>
      <c r="C39" s="11">
        <v>946364.37</v>
      </c>
      <c r="D39" s="11">
        <v>675583.81</v>
      </c>
      <c r="E39" s="4">
        <f t="shared" si="0"/>
        <v>-270780.55999999994</v>
      </c>
      <c r="F39" s="3">
        <f t="shared" si="1"/>
        <v>0.71387282891895021</v>
      </c>
    </row>
    <row r="40" spans="1:6" hidden="1">
      <c r="A40" s="12" t="s">
        <v>65</v>
      </c>
      <c r="B40" s="8" t="s">
        <v>66</v>
      </c>
      <c r="C40" s="11">
        <v>908317.87</v>
      </c>
      <c r="D40" s="11">
        <v>908317.87</v>
      </c>
      <c r="E40" s="4">
        <f t="shared" si="0"/>
        <v>0</v>
      </c>
      <c r="F40" s="3">
        <f t="shared" si="1"/>
        <v>1</v>
      </c>
    </row>
    <row r="41" spans="1:6" ht="23.25" hidden="1">
      <c r="A41" s="12" t="s">
        <v>67</v>
      </c>
      <c r="B41" s="8" t="s">
        <v>68</v>
      </c>
      <c r="C41" s="11">
        <v>908317.87</v>
      </c>
      <c r="D41" s="11">
        <v>908317.87</v>
      </c>
      <c r="E41" s="4">
        <f t="shared" si="0"/>
        <v>0</v>
      </c>
      <c r="F41" s="3">
        <f t="shared" si="1"/>
        <v>1</v>
      </c>
    </row>
    <row r="42" spans="1:6" hidden="1">
      <c r="A42" s="12" t="s">
        <v>69</v>
      </c>
      <c r="B42" s="8" t="s">
        <v>70</v>
      </c>
      <c r="C42" s="11">
        <v>38046.5</v>
      </c>
      <c r="D42" s="11">
        <v>38046.5</v>
      </c>
      <c r="E42" s="4">
        <f t="shared" si="0"/>
        <v>0</v>
      </c>
      <c r="F42" s="3">
        <f t="shared" si="1"/>
        <v>1</v>
      </c>
    </row>
    <row r="43" spans="1:6" ht="34.5" hidden="1">
      <c r="A43" s="12" t="s">
        <v>71</v>
      </c>
      <c r="B43" s="8" t="s">
        <v>72</v>
      </c>
      <c r="C43" s="11">
        <v>38046.5</v>
      </c>
      <c r="D43" s="11">
        <v>38046.5</v>
      </c>
      <c r="E43" s="4">
        <f t="shared" si="0"/>
        <v>0</v>
      </c>
      <c r="F43" s="3">
        <f t="shared" si="1"/>
        <v>1</v>
      </c>
    </row>
    <row r="44" spans="1:6">
      <c r="A44" s="12" t="s">
        <v>175</v>
      </c>
      <c r="B44" s="13" t="s">
        <v>179</v>
      </c>
      <c r="C44" s="11">
        <v>3200</v>
      </c>
      <c r="D44" s="11">
        <v>0</v>
      </c>
      <c r="E44" s="4">
        <f t="shared" si="0"/>
        <v>-3200</v>
      </c>
      <c r="F44" s="3">
        <f t="shared" si="1"/>
        <v>0</v>
      </c>
    </row>
    <row r="45" spans="1:6" ht="34.5">
      <c r="A45" s="12" t="s">
        <v>176</v>
      </c>
      <c r="B45" s="13" t="s">
        <v>180</v>
      </c>
      <c r="C45" s="11">
        <v>3200</v>
      </c>
      <c r="D45" s="11">
        <v>0</v>
      </c>
      <c r="E45" s="4">
        <f t="shared" si="0"/>
        <v>-3200</v>
      </c>
      <c r="F45" s="3">
        <f t="shared" si="1"/>
        <v>0</v>
      </c>
    </row>
    <row r="46" spans="1:6" ht="45.75" hidden="1">
      <c r="A46" s="12" t="s">
        <v>177</v>
      </c>
      <c r="B46" s="13" t="s">
        <v>181</v>
      </c>
      <c r="C46" s="11">
        <v>3200</v>
      </c>
      <c r="D46" s="11">
        <v>3200</v>
      </c>
      <c r="E46" s="4">
        <f t="shared" si="0"/>
        <v>0</v>
      </c>
      <c r="F46" s="3">
        <f t="shared" si="1"/>
        <v>1</v>
      </c>
    </row>
    <row r="47" spans="1:6" ht="68.25" hidden="1">
      <c r="A47" s="12" t="s">
        <v>178</v>
      </c>
      <c r="B47" s="13" t="s">
        <v>182</v>
      </c>
      <c r="C47" s="11">
        <v>3200</v>
      </c>
      <c r="D47" s="11">
        <v>3200</v>
      </c>
      <c r="E47" s="4">
        <f t="shared" si="0"/>
        <v>0</v>
      </c>
      <c r="F47" s="3">
        <f t="shared" si="1"/>
        <v>1</v>
      </c>
    </row>
    <row r="48" spans="1:6" ht="34.5">
      <c r="A48" s="12" t="s">
        <v>73</v>
      </c>
      <c r="B48" s="8" t="s">
        <v>74</v>
      </c>
      <c r="C48" s="11">
        <v>1060499.68</v>
      </c>
      <c r="D48" s="11">
        <v>1016301.15</v>
      </c>
      <c r="E48" s="4">
        <f t="shared" si="0"/>
        <v>-44198.529999999912</v>
      </c>
      <c r="F48" s="3">
        <f t="shared" si="1"/>
        <v>0.95832292000314423</v>
      </c>
    </row>
    <row r="49" spans="1:6" ht="57">
      <c r="A49" s="12" t="s">
        <v>75</v>
      </c>
      <c r="B49" s="8" t="s">
        <v>76</v>
      </c>
      <c r="C49" s="11">
        <v>1060499.68</v>
      </c>
      <c r="D49" s="11">
        <v>1016301.15</v>
      </c>
      <c r="E49" s="4">
        <f t="shared" si="0"/>
        <v>-44198.529999999912</v>
      </c>
      <c r="F49" s="3">
        <f t="shared" si="1"/>
        <v>0.95832292000314423</v>
      </c>
    </row>
    <row r="50" spans="1:6" ht="57" hidden="1">
      <c r="A50" s="12" t="s">
        <v>77</v>
      </c>
      <c r="B50" s="8" t="s">
        <v>78</v>
      </c>
      <c r="C50" s="11">
        <v>772804</v>
      </c>
      <c r="D50" s="11">
        <v>772804</v>
      </c>
      <c r="E50" s="4">
        <f t="shared" si="0"/>
        <v>0</v>
      </c>
      <c r="F50" s="3">
        <f t="shared" si="1"/>
        <v>1</v>
      </c>
    </row>
    <row r="51" spans="1:6" ht="68.25" hidden="1">
      <c r="A51" s="12" t="s">
        <v>79</v>
      </c>
      <c r="B51" s="8" t="s">
        <v>80</v>
      </c>
      <c r="C51" s="11">
        <v>772804</v>
      </c>
      <c r="D51" s="11">
        <v>772804</v>
      </c>
      <c r="E51" s="4">
        <f t="shared" si="0"/>
        <v>0</v>
      </c>
      <c r="F51" s="3">
        <f t="shared" si="1"/>
        <v>1</v>
      </c>
    </row>
    <row r="52" spans="1:6" ht="57" hidden="1">
      <c r="A52" s="12" t="s">
        <v>204</v>
      </c>
      <c r="B52" s="13" t="s">
        <v>205</v>
      </c>
      <c r="C52" s="11">
        <v>43451.16</v>
      </c>
      <c r="D52" s="11">
        <v>43451.16</v>
      </c>
      <c r="E52" s="4">
        <f t="shared" si="0"/>
        <v>0</v>
      </c>
      <c r="F52" s="3">
        <f t="shared" si="1"/>
        <v>1</v>
      </c>
    </row>
    <row r="53" spans="1:6" ht="57" hidden="1">
      <c r="A53" s="12" t="s">
        <v>206</v>
      </c>
      <c r="B53" s="13" t="s">
        <v>207</v>
      </c>
      <c r="C53" s="11">
        <v>43451.16</v>
      </c>
      <c r="D53" s="11">
        <v>43451.16</v>
      </c>
      <c r="E53" s="4">
        <f t="shared" si="0"/>
        <v>0</v>
      </c>
      <c r="F53" s="3">
        <f t="shared" si="1"/>
        <v>1</v>
      </c>
    </row>
    <row r="54" spans="1:6" ht="34.5" hidden="1">
      <c r="A54" s="12" t="s">
        <v>81</v>
      </c>
      <c r="B54" s="8" t="s">
        <v>82</v>
      </c>
      <c r="C54" s="11">
        <v>244244.52</v>
      </c>
      <c r="D54" s="11">
        <v>244244.52</v>
      </c>
      <c r="E54" s="4">
        <f t="shared" si="0"/>
        <v>0</v>
      </c>
      <c r="F54" s="3">
        <f t="shared" si="1"/>
        <v>1</v>
      </c>
    </row>
    <row r="55" spans="1:6" ht="34.5" hidden="1">
      <c r="A55" s="12" t="s">
        <v>208</v>
      </c>
      <c r="B55" s="8" t="s">
        <v>84</v>
      </c>
      <c r="C55" s="11">
        <v>244244.52</v>
      </c>
      <c r="D55" s="11">
        <v>244244.52</v>
      </c>
      <c r="E55" s="4">
        <f t="shared" si="0"/>
        <v>0</v>
      </c>
      <c r="F55" s="3">
        <f t="shared" si="1"/>
        <v>1</v>
      </c>
    </row>
    <row r="56" spans="1:6" ht="23.25">
      <c r="A56" s="12" t="s">
        <v>85</v>
      </c>
      <c r="B56" s="8" t="s">
        <v>86</v>
      </c>
      <c r="C56" s="11">
        <v>155669.09</v>
      </c>
      <c r="D56" s="11">
        <v>109772.8</v>
      </c>
      <c r="E56" s="4">
        <f t="shared" si="0"/>
        <v>-45896.289999999994</v>
      </c>
      <c r="F56" s="3">
        <f t="shared" si="1"/>
        <v>0.70516760906098963</v>
      </c>
    </row>
    <row r="57" spans="1:6" ht="68.25" hidden="1" customHeight="1">
      <c r="A57" s="12" t="s">
        <v>87</v>
      </c>
      <c r="B57" s="8" t="s">
        <v>88</v>
      </c>
      <c r="C57" s="11">
        <v>0</v>
      </c>
      <c r="D57" s="11">
        <v>0</v>
      </c>
      <c r="E57" s="4">
        <f t="shared" si="0"/>
        <v>0</v>
      </c>
      <c r="F57" s="3" t="e">
        <f t="shared" si="1"/>
        <v>#DIV/0!</v>
      </c>
    </row>
    <row r="58" spans="1:6" ht="79.5" hidden="1" customHeight="1">
      <c r="A58" s="12" t="s">
        <v>89</v>
      </c>
      <c r="B58" s="8" t="s">
        <v>90</v>
      </c>
      <c r="C58" s="11">
        <v>0</v>
      </c>
      <c r="D58" s="11">
        <v>0</v>
      </c>
      <c r="E58" s="4">
        <f t="shared" si="0"/>
        <v>0</v>
      </c>
      <c r="F58" s="3" t="e">
        <f t="shared" si="1"/>
        <v>#DIV/0!</v>
      </c>
    </row>
    <row r="59" spans="1:6" ht="15" hidden="1" customHeight="1">
      <c r="A59" s="12" t="s">
        <v>83</v>
      </c>
      <c r="B59" s="8" t="s">
        <v>91</v>
      </c>
      <c r="C59" s="11">
        <v>0</v>
      </c>
      <c r="D59" s="11">
        <v>0</v>
      </c>
      <c r="E59" s="4">
        <f t="shared" si="0"/>
        <v>0</v>
      </c>
      <c r="F59" s="3" t="e">
        <f t="shared" si="1"/>
        <v>#DIV/0!</v>
      </c>
    </row>
    <row r="60" spans="1:6" ht="23.25">
      <c r="A60" s="12" t="s">
        <v>92</v>
      </c>
      <c r="B60" s="8" t="s">
        <v>93</v>
      </c>
      <c r="C60" s="11">
        <v>97631.96</v>
      </c>
      <c r="D60" s="11">
        <v>52113.49</v>
      </c>
      <c r="E60" s="4">
        <f t="shared" si="0"/>
        <v>-45518.470000000008</v>
      </c>
      <c r="F60" s="3">
        <f t="shared" si="1"/>
        <v>0.53377490321816745</v>
      </c>
    </row>
    <row r="61" spans="1:6" ht="23.25" hidden="1">
      <c r="A61" s="12" t="s">
        <v>94</v>
      </c>
      <c r="B61" s="8" t="s">
        <v>95</v>
      </c>
      <c r="C61" s="11">
        <v>97631.96</v>
      </c>
      <c r="D61" s="11">
        <v>97631.96</v>
      </c>
      <c r="E61" s="4">
        <f t="shared" si="0"/>
        <v>0</v>
      </c>
      <c r="F61" s="3">
        <f t="shared" si="1"/>
        <v>1</v>
      </c>
    </row>
    <row r="62" spans="1:6" ht="34.5" hidden="1">
      <c r="A62" s="12" t="s">
        <v>96</v>
      </c>
      <c r="B62" s="8" t="s">
        <v>97</v>
      </c>
      <c r="C62" s="11">
        <v>97631.96</v>
      </c>
      <c r="D62" s="11">
        <v>97631.96</v>
      </c>
      <c r="E62" s="4">
        <f t="shared" si="0"/>
        <v>0</v>
      </c>
      <c r="F62" s="3">
        <f t="shared" si="1"/>
        <v>1</v>
      </c>
    </row>
    <row r="63" spans="1:6" ht="57" hidden="1">
      <c r="A63" s="12" t="s">
        <v>98</v>
      </c>
      <c r="B63" s="8" t="s">
        <v>99</v>
      </c>
      <c r="C63" s="11">
        <v>58037.13</v>
      </c>
      <c r="D63" s="11">
        <v>58037.13</v>
      </c>
      <c r="E63" s="4">
        <f t="shared" si="0"/>
        <v>0</v>
      </c>
      <c r="F63" s="3">
        <f t="shared" si="1"/>
        <v>1</v>
      </c>
    </row>
    <row r="64" spans="1:6" ht="57" hidden="1">
      <c r="A64" s="12" t="s">
        <v>100</v>
      </c>
      <c r="B64" s="8" t="s">
        <v>101</v>
      </c>
      <c r="C64" s="11">
        <v>58037.13</v>
      </c>
      <c r="D64" s="11">
        <v>58037.13</v>
      </c>
      <c r="E64" s="4">
        <f t="shared" si="0"/>
        <v>0</v>
      </c>
      <c r="F64" s="3">
        <f t="shared" si="1"/>
        <v>1</v>
      </c>
    </row>
    <row r="65" spans="1:6" ht="68.25" hidden="1">
      <c r="A65" s="12" t="s">
        <v>102</v>
      </c>
      <c r="B65" s="8" t="s">
        <v>103</v>
      </c>
      <c r="C65" s="11">
        <v>58037.13</v>
      </c>
      <c r="D65" s="11">
        <v>58037.13</v>
      </c>
      <c r="E65" s="4">
        <f t="shared" si="0"/>
        <v>0</v>
      </c>
      <c r="F65" s="3">
        <f t="shared" si="1"/>
        <v>1</v>
      </c>
    </row>
    <row r="66" spans="1:6">
      <c r="A66" s="12" t="s">
        <v>104</v>
      </c>
      <c r="B66" s="8" t="s">
        <v>105</v>
      </c>
      <c r="C66" s="11">
        <v>2822.15</v>
      </c>
      <c r="D66" s="11">
        <v>2048.8000000000002</v>
      </c>
      <c r="E66" s="4">
        <f t="shared" si="0"/>
        <v>-773.34999999999991</v>
      </c>
      <c r="F66" s="3">
        <f t="shared" si="1"/>
        <v>0.72597133391208835</v>
      </c>
    </row>
    <row r="67" spans="1:6" ht="23.25">
      <c r="A67" s="12" t="s">
        <v>183</v>
      </c>
      <c r="B67" s="13" t="s">
        <v>184</v>
      </c>
      <c r="C67" s="11">
        <v>2822.15</v>
      </c>
      <c r="D67" s="11">
        <v>2048.8000000000002</v>
      </c>
      <c r="E67" s="4">
        <f t="shared" si="0"/>
        <v>-773.34999999999991</v>
      </c>
      <c r="F67" s="3">
        <f t="shared" si="1"/>
        <v>0.72597133391208835</v>
      </c>
    </row>
    <row r="68" spans="1:6" ht="34.5" hidden="1">
      <c r="A68" s="12" t="s">
        <v>106</v>
      </c>
      <c r="B68" s="13" t="s">
        <v>185</v>
      </c>
      <c r="C68" s="11">
        <v>2822.15</v>
      </c>
      <c r="D68" s="11">
        <v>2822.15</v>
      </c>
      <c r="E68" s="4">
        <f t="shared" si="0"/>
        <v>0</v>
      </c>
      <c r="F68" s="3">
        <f t="shared" si="1"/>
        <v>1</v>
      </c>
    </row>
    <row r="69" spans="1:6" ht="45.75" hidden="1">
      <c r="A69" s="12" t="s">
        <v>108</v>
      </c>
      <c r="B69" s="13" t="s">
        <v>186</v>
      </c>
      <c r="C69" s="11">
        <v>2822.15</v>
      </c>
      <c r="D69" s="11">
        <v>2822.15</v>
      </c>
      <c r="E69" s="4">
        <f t="shared" si="0"/>
        <v>0</v>
      </c>
      <c r="F69" s="3">
        <f t="shared" si="1"/>
        <v>1</v>
      </c>
    </row>
    <row r="70" spans="1:6" ht="23.25" hidden="1" customHeight="1">
      <c r="A70" s="12" t="s">
        <v>169</v>
      </c>
      <c r="B70" s="6" t="s">
        <v>172</v>
      </c>
      <c r="C70" s="9">
        <v>0</v>
      </c>
      <c r="D70" s="9">
        <v>0</v>
      </c>
      <c r="E70" s="4">
        <f t="shared" si="0"/>
        <v>0</v>
      </c>
      <c r="F70" s="3" t="e">
        <f t="shared" si="1"/>
        <v>#DIV/0!</v>
      </c>
    </row>
    <row r="71" spans="1:6" ht="45.75" hidden="1" customHeight="1">
      <c r="A71" s="12" t="s">
        <v>170</v>
      </c>
      <c r="B71" s="6" t="s">
        <v>173</v>
      </c>
      <c r="C71" s="9">
        <v>0</v>
      </c>
      <c r="D71" s="9">
        <v>0</v>
      </c>
      <c r="E71" s="4">
        <f t="shared" si="0"/>
        <v>0</v>
      </c>
      <c r="F71" s="3" t="e">
        <f t="shared" si="1"/>
        <v>#DIV/0!</v>
      </c>
    </row>
    <row r="72" spans="1:6" ht="57" hidden="1" customHeight="1">
      <c r="A72" s="12" t="s">
        <v>171</v>
      </c>
      <c r="B72" s="6" t="s">
        <v>174</v>
      </c>
      <c r="C72" s="9">
        <v>0</v>
      </c>
      <c r="D72" s="9">
        <v>0</v>
      </c>
      <c r="E72" s="4">
        <f t="shared" si="0"/>
        <v>0</v>
      </c>
      <c r="F72" s="3" t="e">
        <f t="shared" si="1"/>
        <v>#DIV/0!</v>
      </c>
    </row>
    <row r="73" spans="1:6" ht="34.5" hidden="1" customHeight="1">
      <c r="A73" s="12" t="s">
        <v>106</v>
      </c>
      <c r="B73" s="8" t="s">
        <v>107</v>
      </c>
      <c r="C73" s="9">
        <v>0</v>
      </c>
      <c r="D73" s="9">
        <v>0</v>
      </c>
      <c r="E73" s="4">
        <f t="shared" si="0"/>
        <v>0</v>
      </c>
      <c r="F73" s="3" t="e">
        <f t="shared" si="1"/>
        <v>#DIV/0!</v>
      </c>
    </row>
    <row r="74" spans="1:6" ht="45.75" hidden="1" customHeight="1">
      <c r="A74" s="12" t="s">
        <v>108</v>
      </c>
      <c r="B74" s="8" t="s">
        <v>109</v>
      </c>
      <c r="C74" s="9">
        <v>0</v>
      </c>
      <c r="D74" s="9">
        <v>0</v>
      </c>
      <c r="E74" s="4">
        <f t="shared" si="0"/>
        <v>0</v>
      </c>
      <c r="F74" s="3" t="e">
        <f t="shared" si="1"/>
        <v>#DIV/0!</v>
      </c>
    </row>
    <row r="75" spans="1:6" ht="45.75" hidden="1" customHeight="1">
      <c r="A75" s="12" t="s">
        <v>110</v>
      </c>
      <c r="B75" s="8" t="s">
        <v>111</v>
      </c>
      <c r="C75" s="9">
        <v>0</v>
      </c>
      <c r="D75" s="9">
        <v>0</v>
      </c>
      <c r="E75" s="4">
        <f t="shared" si="0"/>
        <v>0</v>
      </c>
      <c r="F75" s="3" t="e">
        <f t="shared" si="1"/>
        <v>#DIV/0!</v>
      </c>
    </row>
    <row r="76" spans="1:6" ht="45.75" hidden="1" customHeight="1">
      <c r="A76" s="12" t="s">
        <v>112</v>
      </c>
      <c r="B76" s="8" t="s">
        <v>113</v>
      </c>
      <c r="C76" s="9">
        <v>0</v>
      </c>
      <c r="D76" s="9">
        <v>0</v>
      </c>
      <c r="E76" s="4">
        <f t="shared" si="0"/>
        <v>0</v>
      </c>
      <c r="F76" s="3" t="e">
        <f t="shared" si="1"/>
        <v>#DIV/0!</v>
      </c>
    </row>
    <row r="77" spans="1:6">
      <c r="A77" s="12" t="s">
        <v>114</v>
      </c>
      <c r="B77" s="8" t="s">
        <v>115</v>
      </c>
      <c r="C77" s="11">
        <v>24644087.27</v>
      </c>
      <c r="D77" s="11">
        <v>76949522.390000001</v>
      </c>
      <c r="E77" s="4">
        <f t="shared" si="0"/>
        <v>52305435.120000005</v>
      </c>
      <c r="F77" s="3">
        <f t="shared" si="1"/>
        <v>3.1224334481104115</v>
      </c>
    </row>
    <row r="78" spans="1:6" ht="23.25">
      <c r="A78" s="12" t="s">
        <v>116</v>
      </c>
      <c r="B78" s="8" t="s">
        <v>117</v>
      </c>
      <c r="C78" s="11">
        <v>24644087.27</v>
      </c>
      <c r="D78" s="11">
        <v>76949522.390000001</v>
      </c>
      <c r="E78" s="4">
        <f t="shared" si="0"/>
        <v>52305435.120000005</v>
      </c>
      <c r="F78" s="3">
        <f t="shared" si="1"/>
        <v>3.1224334481104115</v>
      </c>
    </row>
    <row r="79" spans="1:6" ht="23.25">
      <c r="A79" s="12" t="s">
        <v>118</v>
      </c>
      <c r="B79" s="8" t="s">
        <v>119</v>
      </c>
      <c r="C79" s="11">
        <v>17317159.75</v>
      </c>
      <c r="D79" s="11">
        <v>21846770.399999999</v>
      </c>
      <c r="E79" s="4">
        <f t="shared" si="0"/>
        <v>4529610.6499999985</v>
      </c>
      <c r="F79" s="3">
        <f t="shared" si="1"/>
        <v>1.2615677579575368</v>
      </c>
    </row>
    <row r="80" spans="1:6" hidden="1">
      <c r="A80" s="12" t="s">
        <v>120</v>
      </c>
      <c r="B80" s="8" t="s">
        <v>121</v>
      </c>
      <c r="C80" s="11">
        <v>17317159.75</v>
      </c>
      <c r="D80" s="11">
        <v>17317159.75</v>
      </c>
      <c r="E80" s="4">
        <f t="shared" si="0"/>
        <v>0</v>
      </c>
      <c r="F80" s="3">
        <f t="shared" si="1"/>
        <v>1</v>
      </c>
    </row>
    <row r="81" spans="1:6" ht="23.25" hidden="1">
      <c r="A81" s="12" t="s">
        <v>122</v>
      </c>
      <c r="B81" s="8" t="s">
        <v>123</v>
      </c>
      <c r="C81" s="11">
        <v>17317159.75</v>
      </c>
      <c r="D81" s="11">
        <v>17317159.75</v>
      </c>
      <c r="E81" s="4">
        <f t="shared" si="0"/>
        <v>0</v>
      </c>
      <c r="F81" s="3">
        <f t="shared" si="1"/>
        <v>1</v>
      </c>
    </row>
    <row r="82" spans="1:6" ht="23.25">
      <c r="A82" s="12" t="s">
        <v>124</v>
      </c>
      <c r="B82" s="8" t="s">
        <v>125</v>
      </c>
      <c r="C82" s="11">
        <v>6745222.0499999998</v>
      </c>
      <c r="D82" s="11">
        <v>53768226.219999999</v>
      </c>
      <c r="E82" s="4">
        <f t="shared" ref="E82:E119" si="2">D82-C82</f>
        <v>47023004.170000002</v>
      </c>
      <c r="F82" s="3">
        <f t="shared" ref="F82:F119" si="3">D82/C82</f>
        <v>7.9713055880791943</v>
      </c>
    </row>
    <row r="83" spans="1:6" ht="45.75" hidden="1" customHeight="1">
      <c r="A83" s="12" t="s">
        <v>126</v>
      </c>
      <c r="B83" s="8" t="s">
        <v>127</v>
      </c>
      <c r="C83" s="9">
        <v>0</v>
      </c>
      <c r="D83" s="9">
        <v>0</v>
      </c>
      <c r="E83" s="4">
        <f t="shared" si="2"/>
        <v>0</v>
      </c>
      <c r="F83" s="3" t="e">
        <f t="shared" si="3"/>
        <v>#DIV/0!</v>
      </c>
    </row>
    <row r="84" spans="1:6" ht="57" hidden="1" customHeight="1">
      <c r="A84" s="12" t="s">
        <v>128</v>
      </c>
      <c r="B84" s="8" t="s">
        <v>129</v>
      </c>
      <c r="C84" s="9">
        <v>0</v>
      </c>
      <c r="D84" s="9">
        <v>0</v>
      </c>
      <c r="E84" s="4">
        <f t="shared" si="2"/>
        <v>0</v>
      </c>
      <c r="F84" s="3" t="e">
        <f t="shared" si="3"/>
        <v>#DIV/0!</v>
      </c>
    </row>
    <row r="85" spans="1:6" ht="90.75" hidden="1">
      <c r="A85" s="12" t="s">
        <v>130</v>
      </c>
      <c r="B85" s="8" t="s">
        <v>131</v>
      </c>
      <c r="C85" s="11">
        <v>878057.85</v>
      </c>
      <c r="D85" s="11">
        <v>878057.85</v>
      </c>
      <c r="E85" s="4">
        <f t="shared" si="2"/>
        <v>0</v>
      </c>
      <c r="F85" s="3"/>
    </row>
    <row r="86" spans="1:6" ht="90.75" hidden="1">
      <c r="A86" s="12" t="s">
        <v>132</v>
      </c>
      <c r="B86" s="8" t="s">
        <v>133</v>
      </c>
      <c r="C86" s="11">
        <v>878057.85</v>
      </c>
      <c r="D86" s="11">
        <v>878057.85</v>
      </c>
      <c r="E86" s="4">
        <f t="shared" si="2"/>
        <v>0</v>
      </c>
      <c r="F86" s="3"/>
    </row>
    <row r="87" spans="1:6" ht="68.25" hidden="1">
      <c r="A87" s="12" t="s">
        <v>134</v>
      </c>
      <c r="B87" s="8" t="s">
        <v>135</v>
      </c>
      <c r="C87" s="11">
        <v>148074.48000000001</v>
      </c>
      <c r="D87" s="11">
        <v>148074.48000000001</v>
      </c>
      <c r="E87" s="4">
        <f t="shared" si="2"/>
        <v>0</v>
      </c>
      <c r="F87" s="3"/>
    </row>
    <row r="88" spans="1:6" ht="68.25" hidden="1">
      <c r="A88" s="12" t="s">
        <v>136</v>
      </c>
      <c r="B88" s="8" t="s">
        <v>137</v>
      </c>
      <c r="C88" s="11">
        <v>148074.48000000001</v>
      </c>
      <c r="D88" s="11">
        <v>148074.48000000001</v>
      </c>
      <c r="E88" s="4">
        <f t="shared" si="2"/>
        <v>0</v>
      </c>
      <c r="F88" s="3"/>
    </row>
    <row r="89" spans="1:6" ht="34.5" hidden="1">
      <c r="A89" s="12" t="s">
        <v>138</v>
      </c>
      <c r="B89" s="8" t="s">
        <v>139</v>
      </c>
      <c r="C89" s="11">
        <v>180000</v>
      </c>
      <c r="D89" s="11">
        <v>180000</v>
      </c>
      <c r="E89" s="4">
        <f t="shared" si="2"/>
        <v>0</v>
      </c>
      <c r="F89" s="3"/>
    </row>
    <row r="90" spans="1:6" ht="45.75" hidden="1">
      <c r="A90" s="12" t="s">
        <v>140</v>
      </c>
      <c r="B90" s="8" t="s">
        <v>141</v>
      </c>
      <c r="C90" s="11">
        <v>180000</v>
      </c>
      <c r="D90" s="11">
        <v>180000</v>
      </c>
      <c r="E90" s="4">
        <f t="shared" si="2"/>
        <v>0</v>
      </c>
      <c r="F90" s="3"/>
    </row>
    <row r="91" spans="1:6" ht="23.25" hidden="1">
      <c r="A91" s="12" t="s">
        <v>142</v>
      </c>
      <c r="B91" s="8" t="s">
        <v>143</v>
      </c>
      <c r="C91" s="11">
        <v>2010624.99</v>
      </c>
      <c r="D91" s="11">
        <v>2010624.99</v>
      </c>
      <c r="E91" s="4">
        <f t="shared" si="2"/>
        <v>0</v>
      </c>
      <c r="F91" s="3">
        <f t="shared" si="3"/>
        <v>1</v>
      </c>
    </row>
    <row r="92" spans="1:6" ht="23.25" hidden="1">
      <c r="A92" s="12" t="s">
        <v>144</v>
      </c>
      <c r="B92" s="8" t="s">
        <v>145</v>
      </c>
      <c r="C92" s="11">
        <v>2010624.99</v>
      </c>
      <c r="D92" s="11">
        <v>2010624.99</v>
      </c>
      <c r="E92" s="4">
        <f t="shared" si="2"/>
        <v>0</v>
      </c>
      <c r="F92" s="3">
        <f t="shared" si="3"/>
        <v>1</v>
      </c>
    </row>
    <row r="93" spans="1:6" ht="23.25" hidden="1" customHeight="1">
      <c r="A93" s="12" t="s">
        <v>146</v>
      </c>
      <c r="B93" s="8" t="s">
        <v>147</v>
      </c>
      <c r="C93" s="9">
        <v>0</v>
      </c>
      <c r="D93" s="9">
        <v>0</v>
      </c>
      <c r="E93" s="4">
        <f t="shared" si="2"/>
        <v>0</v>
      </c>
      <c r="F93" s="3"/>
    </row>
    <row r="94" spans="1:6" ht="23.25" hidden="1" customHeight="1">
      <c r="A94" s="12" t="s">
        <v>148</v>
      </c>
      <c r="B94" s="8" t="s">
        <v>149</v>
      </c>
      <c r="C94" s="9">
        <v>0</v>
      </c>
      <c r="D94" s="9">
        <v>0</v>
      </c>
      <c r="E94" s="4">
        <f t="shared" si="2"/>
        <v>0</v>
      </c>
      <c r="F94" s="3"/>
    </row>
    <row r="95" spans="1:6" hidden="1">
      <c r="A95" s="12" t="s">
        <v>150</v>
      </c>
      <c r="B95" s="8" t="s">
        <v>151</v>
      </c>
      <c r="C95" s="11">
        <v>3528464.73</v>
      </c>
      <c r="D95" s="11">
        <v>3528464.73</v>
      </c>
      <c r="E95" s="4">
        <f t="shared" si="2"/>
        <v>0</v>
      </c>
      <c r="F95" s="3">
        <f t="shared" si="3"/>
        <v>1</v>
      </c>
    </row>
    <row r="96" spans="1:6" hidden="1">
      <c r="A96" s="12" t="s">
        <v>152</v>
      </c>
      <c r="B96" s="8" t="s">
        <v>153</v>
      </c>
      <c r="C96" s="11">
        <v>3528464.73</v>
      </c>
      <c r="D96" s="11">
        <v>3528464.73</v>
      </c>
      <c r="E96" s="4">
        <f t="shared" si="2"/>
        <v>0</v>
      </c>
      <c r="F96" s="3">
        <f t="shared" si="3"/>
        <v>1</v>
      </c>
    </row>
    <row r="97" spans="1:6" ht="23.25">
      <c r="A97" s="12" t="s">
        <v>154</v>
      </c>
      <c r="B97" s="8" t="s">
        <v>155</v>
      </c>
      <c r="C97" s="11">
        <v>581705.47</v>
      </c>
      <c r="D97" s="11">
        <v>626825.77</v>
      </c>
      <c r="E97" s="4">
        <f t="shared" si="2"/>
        <v>45120.300000000047</v>
      </c>
      <c r="F97" s="3">
        <f t="shared" si="3"/>
        <v>1.0775655418884063</v>
      </c>
    </row>
    <row r="98" spans="1:6" ht="23.25" hidden="1">
      <c r="A98" s="12" t="s">
        <v>156</v>
      </c>
      <c r="B98" s="8" t="s">
        <v>157</v>
      </c>
      <c r="C98" s="11">
        <v>362929.46</v>
      </c>
      <c r="D98" s="11">
        <v>362929.46</v>
      </c>
      <c r="E98" s="4">
        <f t="shared" si="2"/>
        <v>0</v>
      </c>
      <c r="F98" s="3">
        <f t="shared" si="3"/>
        <v>1</v>
      </c>
    </row>
    <row r="99" spans="1:6" ht="23.25" hidden="1">
      <c r="A99" s="12" t="s">
        <v>158</v>
      </c>
      <c r="B99" s="8" t="s">
        <v>159</v>
      </c>
      <c r="C99" s="11">
        <v>362929.46</v>
      </c>
      <c r="D99" s="11">
        <v>362929.46</v>
      </c>
      <c r="E99" s="4">
        <f t="shared" si="2"/>
        <v>0</v>
      </c>
      <c r="F99" s="3">
        <f t="shared" si="3"/>
        <v>1</v>
      </c>
    </row>
    <row r="100" spans="1:6" ht="34.5" hidden="1">
      <c r="A100" s="12" t="s">
        <v>187</v>
      </c>
      <c r="B100" s="13" t="s">
        <v>189</v>
      </c>
      <c r="C100" s="11">
        <v>218776.01</v>
      </c>
      <c r="D100" s="11">
        <v>218776.01</v>
      </c>
      <c r="E100" s="4">
        <f t="shared" si="2"/>
        <v>0</v>
      </c>
      <c r="F100" s="3">
        <f t="shared" si="3"/>
        <v>1</v>
      </c>
    </row>
    <row r="101" spans="1:6" ht="34.5" hidden="1">
      <c r="A101" s="12" t="s">
        <v>188</v>
      </c>
      <c r="B101" s="13" t="s">
        <v>190</v>
      </c>
      <c r="C101" s="11">
        <v>218776.01</v>
      </c>
      <c r="D101" s="11">
        <v>218776.01</v>
      </c>
      <c r="E101" s="4">
        <f t="shared" si="2"/>
        <v>0</v>
      </c>
      <c r="F101" s="3">
        <f t="shared" si="3"/>
        <v>1</v>
      </c>
    </row>
    <row r="102" spans="1:6">
      <c r="A102" s="12" t="s">
        <v>160</v>
      </c>
      <c r="B102" s="8" t="s">
        <v>161</v>
      </c>
      <c r="C102" s="9">
        <v>0</v>
      </c>
      <c r="D102" s="9">
        <v>707700</v>
      </c>
      <c r="E102" s="4">
        <f t="shared" si="2"/>
        <v>707700</v>
      </c>
      <c r="F102" s="3"/>
    </row>
    <row r="103" spans="1:6" ht="23.25" hidden="1">
      <c r="A103" s="12" t="s">
        <v>162</v>
      </c>
      <c r="B103" s="8" t="s">
        <v>163</v>
      </c>
      <c r="C103" s="9">
        <v>0</v>
      </c>
      <c r="D103" s="9">
        <v>0</v>
      </c>
      <c r="E103" s="4">
        <f t="shared" si="2"/>
        <v>0</v>
      </c>
      <c r="F103" s="3" t="e">
        <f t="shared" si="3"/>
        <v>#DIV/0!</v>
      </c>
    </row>
    <row r="104" spans="1:6" ht="23.25" hidden="1">
      <c r="A104" s="12" t="s">
        <v>164</v>
      </c>
      <c r="B104" s="8" t="s">
        <v>165</v>
      </c>
      <c r="C104" s="9">
        <v>0</v>
      </c>
      <c r="D104" s="9">
        <v>0</v>
      </c>
      <c r="E104" s="4">
        <f t="shared" si="2"/>
        <v>0</v>
      </c>
      <c r="F104" s="3" t="e">
        <f t="shared" si="3"/>
        <v>#DIV/0!</v>
      </c>
    </row>
    <row r="105" spans="1:6" ht="23.25" hidden="1">
      <c r="A105" s="12" t="s">
        <v>191</v>
      </c>
      <c r="B105" s="13" t="s">
        <v>196</v>
      </c>
      <c r="C105" s="11">
        <v>0</v>
      </c>
      <c r="D105" s="11">
        <v>0</v>
      </c>
      <c r="E105" s="4">
        <f t="shared" si="2"/>
        <v>0</v>
      </c>
      <c r="F105" s="3" t="e">
        <f t="shared" si="3"/>
        <v>#DIV/0!</v>
      </c>
    </row>
    <row r="106" spans="1:6" ht="23.25" hidden="1">
      <c r="A106" s="12" t="s">
        <v>192</v>
      </c>
      <c r="B106" s="13" t="s">
        <v>197</v>
      </c>
      <c r="C106" s="11">
        <v>0</v>
      </c>
      <c r="D106" s="11">
        <v>0</v>
      </c>
      <c r="E106" s="4">
        <f t="shared" si="2"/>
        <v>0</v>
      </c>
      <c r="F106" s="3" t="e">
        <f t="shared" si="3"/>
        <v>#DIV/0!</v>
      </c>
    </row>
    <row r="107" spans="1:6" ht="23.25" hidden="1">
      <c r="A107" s="12" t="s">
        <v>193</v>
      </c>
      <c r="B107" s="13" t="s">
        <v>198</v>
      </c>
      <c r="C107" s="11">
        <v>0</v>
      </c>
      <c r="D107" s="11">
        <v>0</v>
      </c>
      <c r="E107" s="4">
        <f t="shared" si="2"/>
        <v>0</v>
      </c>
      <c r="F107" s="3" t="e">
        <f t="shared" si="3"/>
        <v>#DIV/0!</v>
      </c>
    </row>
    <row r="108" spans="1:6" hidden="1">
      <c r="A108" s="12" t="s">
        <v>194</v>
      </c>
      <c r="B108" s="13" t="s">
        <v>199</v>
      </c>
      <c r="C108" s="11">
        <v>0</v>
      </c>
      <c r="D108" s="11">
        <v>0</v>
      </c>
      <c r="E108" s="4">
        <f t="shared" si="2"/>
        <v>0</v>
      </c>
      <c r="F108" s="3" t="e">
        <f t="shared" si="3"/>
        <v>#DIV/0!</v>
      </c>
    </row>
    <row r="109" spans="1:6" ht="23.25" hidden="1">
      <c r="A109" s="12" t="s">
        <v>195</v>
      </c>
      <c r="B109" s="13" t="s">
        <v>200</v>
      </c>
      <c r="C109" s="11">
        <v>0</v>
      </c>
      <c r="D109" s="11">
        <v>0</v>
      </c>
      <c r="E109" s="4">
        <f t="shared" si="2"/>
        <v>0</v>
      </c>
      <c r="F109" s="3" t="e">
        <f t="shared" si="3"/>
        <v>#DIV/0!</v>
      </c>
    </row>
    <row r="110" spans="1:6" ht="23.25" hidden="1">
      <c r="A110" s="12" t="s">
        <v>195</v>
      </c>
      <c r="B110" s="13" t="s">
        <v>201</v>
      </c>
      <c r="C110" s="11">
        <v>0</v>
      </c>
      <c r="D110" s="11">
        <v>0</v>
      </c>
      <c r="E110" s="4">
        <f t="shared" si="2"/>
        <v>0</v>
      </c>
      <c r="F110" s="3" t="e">
        <f t="shared" si="3"/>
        <v>#DIV/0!</v>
      </c>
    </row>
    <row r="111" spans="1:6" ht="23.25" hidden="1">
      <c r="A111" s="12" t="s">
        <v>195</v>
      </c>
      <c r="B111" s="13" t="s">
        <v>202</v>
      </c>
      <c r="C111" s="11">
        <v>0</v>
      </c>
      <c r="D111" s="11">
        <v>0</v>
      </c>
      <c r="E111" s="4">
        <f t="shared" si="2"/>
        <v>0</v>
      </c>
      <c r="F111" s="3" t="e">
        <f t="shared" si="3"/>
        <v>#DIV/0!</v>
      </c>
    </row>
    <row r="112" spans="1:6" ht="57">
      <c r="A112" s="14" t="s">
        <v>209</v>
      </c>
      <c r="B112" s="15" t="s">
        <v>210</v>
      </c>
      <c r="C112" s="11">
        <v>2030</v>
      </c>
      <c r="D112" s="11">
        <v>0</v>
      </c>
      <c r="E112" s="4">
        <f t="shared" si="2"/>
        <v>-2030</v>
      </c>
      <c r="F112" s="3">
        <f t="shared" si="3"/>
        <v>0</v>
      </c>
    </row>
    <row r="113" spans="1:6" ht="68.25">
      <c r="A113" s="14" t="s">
        <v>211</v>
      </c>
      <c r="B113" s="15" t="s">
        <v>212</v>
      </c>
      <c r="C113" s="11">
        <v>2030</v>
      </c>
      <c r="D113" s="11">
        <v>0</v>
      </c>
      <c r="E113" s="4">
        <f t="shared" si="2"/>
        <v>-2030</v>
      </c>
      <c r="F113" s="3">
        <f t="shared" si="3"/>
        <v>0</v>
      </c>
    </row>
    <row r="114" spans="1:6" ht="68.25" hidden="1">
      <c r="A114" s="14" t="s">
        <v>213</v>
      </c>
      <c r="B114" s="15" t="s">
        <v>214</v>
      </c>
      <c r="C114" s="11">
        <v>2030</v>
      </c>
      <c r="D114" s="11">
        <v>2030</v>
      </c>
      <c r="E114" s="4">
        <f t="shared" si="2"/>
        <v>0</v>
      </c>
      <c r="F114" s="3">
        <f t="shared" si="3"/>
        <v>1</v>
      </c>
    </row>
    <row r="115" spans="1:6" ht="23.25" hidden="1">
      <c r="A115" s="14" t="s">
        <v>215</v>
      </c>
      <c r="B115" s="15" t="s">
        <v>216</v>
      </c>
      <c r="C115" s="11">
        <v>2030</v>
      </c>
      <c r="D115" s="11">
        <v>2030</v>
      </c>
      <c r="E115" s="4">
        <f t="shared" si="2"/>
        <v>0</v>
      </c>
      <c r="F115" s="3">
        <f t="shared" si="3"/>
        <v>1</v>
      </c>
    </row>
    <row r="116" spans="1:6" ht="23.25" hidden="1">
      <c r="A116" s="14" t="s">
        <v>217</v>
      </c>
      <c r="B116" s="15" t="s">
        <v>218</v>
      </c>
      <c r="C116" s="11">
        <v>2030</v>
      </c>
      <c r="D116" s="11">
        <v>2030</v>
      </c>
      <c r="E116" s="4">
        <f t="shared" si="2"/>
        <v>0</v>
      </c>
      <c r="F116" s="3">
        <f t="shared" si="3"/>
        <v>1</v>
      </c>
    </row>
    <row r="117" spans="1:6" ht="34.5">
      <c r="A117" s="14" t="s">
        <v>219</v>
      </c>
      <c r="B117" s="15" t="s">
        <v>220</v>
      </c>
      <c r="C117" s="11">
        <v>-2030</v>
      </c>
      <c r="D117" s="11">
        <v>0</v>
      </c>
      <c r="E117" s="4">
        <f t="shared" si="2"/>
        <v>2030</v>
      </c>
      <c r="F117" s="3">
        <f t="shared" si="3"/>
        <v>0</v>
      </c>
    </row>
    <row r="118" spans="1:6" ht="34.5" hidden="1">
      <c r="A118" s="14" t="s">
        <v>221</v>
      </c>
      <c r="B118" s="15" t="s">
        <v>222</v>
      </c>
      <c r="C118" s="11">
        <v>-2030</v>
      </c>
      <c r="D118" s="11">
        <v>-2030</v>
      </c>
      <c r="E118" s="4">
        <f t="shared" si="2"/>
        <v>0</v>
      </c>
      <c r="F118" s="3">
        <f t="shared" si="3"/>
        <v>1</v>
      </c>
    </row>
    <row r="119" spans="1:6" ht="34.5" hidden="1">
      <c r="A119" s="14" t="s">
        <v>223</v>
      </c>
      <c r="B119" s="15" t="s">
        <v>224</v>
      </c>
      <c r="C119" s="11">
        <v>-2030</v>
      </c>
      <c r="D119" s="11">
        <v>-2030</v>
      </c>
      <c r="E119" s="4">
        <f t="shared" si="2"/>
        <v>0</v>
      </c>
      <c r="F119" s="3">
        <f t="shared" si="3"/>
        <v>1</v>
      </c>
    </row>
  </sheetData>
  <mergeCells count="8">
    <mergeCell ref="F4:F6"/>
    <mergeCell ref="A2:F2"/>
    <mergeCell ref="A3:E3"/>
    <mergeCell ref="A4:A6"/>
    <mergeCell ref="B4:B6"/>
    <mergeCell ref="C4:C6"/>
    <mergeCell ref="D4:D6"/>
    <mergeCell ref="E4:E6"/>
  </mergeCells>
  <pageMargins left="0.39370078740157483" right="0.39370078740157483" top="0.39370078740157483" bottom="0.39370078740157483" header="0.51181102362204722" footer="0.51181102362204722"/>
  <pageSetup paperSize="9" scale="65" fitToHeight="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A07E16C-F260-483C-BA9C-02FAAB766DF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2022-10-27T06:42:38Z</cp:lastPrinted>
  <dcterms:created xsi:type="dcterms:W3CDTF">2019-07-05T05:36:12Z</dcterms:created>
  <dcterms:modified xsi:type="dcterms:W3CDTF">2022-10-27T07:05:47Z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SV_0503117M_20160101_3164.xlsx</vt:lpwstr>
  </property>
  <property fmtid="{D5CDD505-2E9C-101B-9397-08002B2CF9AE}" pid="3" name="Название отчета">
    <vt:lpwstr>SV_0503117M_20160101_3164.xlsx</vt:lpwstr>
  </property>
  <property fmtid="{D5CDD505-2E9C-101B-9397-08002B2CF9AE}" pid="4" name="Версия клиента">
    <vt:lpwstr>18.2.8.29300</vt:lpwstr>
  </property>
  <property fmtid="{D5CDD505-2E9C-101B-9397-08002B2CF9AE}" pid="5" name="Версия базы">
    <vt:lpwstr>18.2.0.262801898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