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18855" windowHeight="1093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E20" i="3"/>
  <c r="F13"/>
  <c r="F15"/>
  <c r="F16"/>
  <c r="F21"/>
  <c r="F22"/>
  <c r="F23"/>
  <c r="F24"/>
  <c r="F25"/>
  <c r="F27"/>
  <c r="F28"/>
  <c r="F30"/>
  <c r="F31"/>
  <c r="F32"/>
  <c r="F33"/>
  <c r="F34"/>
  <c r="F35"/>
  <c r="F36"/>
  <c r="F37"/>
  <c r="F38"/>
  <c r="F39"/>
  <c r="F40"/>
  <c r="F41"/>
  <c r="F42"/>
  <c r="E16"/>
  <c r="E15"/>
  <c r="E42"/>
  <c r="E41"/>
  <c r="F10"/>
  <c r="F11"/>
  <c r="F12"/>
  <c r="F14"/>
  <c r="E10"/>
  <c r="E11"/>
  <c r="E12"/>
  <c r="E13"/>
  <c r="E14"/>
  <c r="E17"/>
  <c r="E18"/>
  <c r="E19"/>
  <c r="E21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F8"/>
  <c r="E8"/>
</calcChain>
</file>

<file path=xl/sharedStrings.xml><?xml version="1.0" encoding="utf-8"?>
<sst xmlns="http://schemas.openxmlformats.org/spreadsheetml/2006/main" count="79" uniqueCount="78">
  <si>
    <t xml:space="preserve"> Наименование показателя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</si>
  <si>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</si>
  <si>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</si>
  <si>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</si>
  <si>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</si>
  <si>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</si>
  <si>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</si>
  <si>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</si>
  <si>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</si>
  <si>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</si>
  <si>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</si>
  <si>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</si>
  <si>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</si>
  <si>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</si>
  <si>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</si>
  <si>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</si>
  <si>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</si>
  <si>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</si>
  <si>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</si>
  <si>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</si>
  <si>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</si>
  <si>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</si>
  <si>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</si>
  <si>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</si>
  <si>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</si>
  <si>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Транспорт</t>
  </si>
  <si>
    <t>000 0408 00 0 00 00000 000</t>
  </si>
  <si>
    <t xml:space="preserve">  Дорожное хозяйство (дорожные фонды)</t>
  </si>
  <si>
    <t>000 0409 00 0 00 00000 000</t>
  </si>
  <si>
    <t xml:space="preserve">  Связь и информатика</t>
  </si>
  <si>
    <t>000 0410 00 0 00 00000 000</t>
  </si>
  <si>
    <t xml:space="preserve">  Другие вопросы в области национальной экономики</t>
  </si>
  <si>
    <t>000 0412 00 0 00 00000 000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</si>
  <si>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</si>
  <si>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</si>
  <si>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</si>
  <si>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</si>
  <si>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Коммунальное хозяйство</t>
  </si>
  <si>
    <t>000 0502 00 0 00 00000 000</t>
  </si>
  <si>
    <t xml:space="preserve">  Благоустройство</t>
  </si>
  <si>
    <t>000 0503 00 0 00 00000 000</t>
  </si>
  <si>
    <t xml:space="preserve">  Другие вопросы в области жилищно-коммунального хозяйства</t>
  </si>
  <si>
    <t>000 0505 00 0 00 00000 000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</si>
  <si>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</si>
  <si>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</si>
  <si>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</si>
  <si>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</si>
  <si>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</si>
  <si>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</si>
  <si>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</si>
  <si>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</si>
  <si>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</si>
  <si>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</si>
  <si>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</si>
  <si>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</si>
  <si>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Социальное обеспечение населения</t>
  </si>
  <si>
    <t>000 1003 00 0 00 00000 000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</si>
  <si>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</si>
  <si>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</si>
  <si>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</si>
  <si>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</si>
  <si>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>% исполнения</t>
  </si>
  <si>
    <t>Отклонение</t>
  </si>
  <si>
    <t xml:space="preserve">  Сельское хозяйство и рыболовство</t>
  </si>
  <si>
    <t>000 0405 00 0 00 00000 000</t>
  </si>
  <si>
    <t xml:space="preserve">  МЕЖБЮДЖЕТНЫЕ ТРАНСФЕРТЫ ОБЩЕГО ХАРАКТЕРА БЮДЖЕТАМ БЮДЖЕТНОЙ СИСТЕМЫ РОССИЙСКОЙ ФЕДЕРАЦИИ</t>
  </si>
  <si>
    <t xml:space="preserve">  Прочие межбюджетные трансферты общего характера</t>
  </si>
  <si>
    <t>000 1400 00 0 00 00000 000</t>
  </si>
  <si>
    <t>000 1403 00 0 00 00000 000</t>
  </si>
  <si>
    <t xml:space="preserve">  НАЦИОНАЛЬНАЯ ОБОРОНА</t>
  </si>
  <si>
    <t xml:space="preserve">  Мобилизационная и вневойсковая подготовка</t>
  </si>
  <si>
    <t>000 0200 00 0 00 00000 000</t>
  </si>
  <si>
    <t>000 0203 00 0 00 00000 000</t>
  </si>
  <si>
    <t>Исполнено по состоянию на 01.07.2021</t>
  </si>
  <si>
    <t>Сравнительный анализ расходов бюджета муниципального образования городское поселение Умба по состоянию на 01.07.2021 и 2022 годов</t>
  </si>
  <si>
    <t>Исполнено по состоянию на 01.07.2022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</si>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</sst>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14" fillId="0" borderId="1" xfId="5" applyNumberFormat="1" applyFont="1" applyAlignment="1" applyProtection="1"/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Border="1" applyProtection="1">
      <alignment horizontal="center" vertical="center" shrinkToFit="1"/>
    </xf>
    <xf numFmtId="0" fontId="3" fillId="0" borderId="20" xfId="32" applyNumberFormat="1" applyFont="1" applyBorder="1" applyAlignment="1" applyProtection="1">
      <alignment horizontal="center" vertical="center"/>
    </xf>
    <xf numFmtId="49" fontId="3" fillId="0" borderId="13" xfId="38" applyBorder="1" applyProtection="1">
      <alignment horizontal="center"/>
    </xf>
    <xf numFmtId="4" fontId="3" fillId="0" borderId="13" xfId="54" applyBorder="1" applyProtection="1">
      <alignment horizontal="right" shrinkToFit="1"/>
    </xf>
    <xf numFmtId="49" fontId="3" fillId="0" borderId="13" xfId="42" applyBorder="1" applyProtection="1">
      <alignment horizontal="center"/>
    </xf>
    <xf numFmtId="165" fontId="3" fillId="0" borderId="13" xfId="57" applyBorder="1" applyProtection="1">
      <alignment horizontal="right" shrinkToFit="1"/>
    </xf>
    <xf numFmtId="49" fontId="3" fillId="0" borderId="13" xfId="61" applyBorder="1" applyProtection="1">
      <alignment horizontal="center" wrapText="1"/>
    </xf>
    <xf numFmtId="4" fontId="3" fillId="0" borderId="13" xfId="62" applyBorder="1" applyProtection="1">
      <alignment horizontal="right" wrapText="1"/>
    </xf>
    <xf numFmtId="0" fontId="3" fillId="0" borderId="5" xfId="59" applyNumberFormat="1" applyBorder="1" applyProtection="1">
      <alignment horizontal="left" wrapText="1"/>
    </xf>
    <xf numFmtId="49" fontId="3" fillId="0" borderId="20" xfId="61" applyBorder="1" applyProtection="1">
      <alignment horizontal="center" wrapText="1"/>
    </xf>
    <xf numFmtId="4" fontId="3" fillId="0" borderId="20" xfId="62" applyBorder="1" applyProtection="1">
      <alignment horizontal="right" wrapText="1"/>
    </xf>
    <xf numFmtId="4" fontId="3" fillId="0" borderId="20" xfId="54" applyBorder="1" applyProtection="1">
      <alignment horizontal="right" shrinkToFit="1"/>
    </xf>
    <xf numFmtId="0" fontId="3" fillId="0" borderId="13" xfId="32" applyNumberFormat="1" applyFont="1" applyBorder="1" applyAlignment="1" applyProtection="1">
      <alignment horizontal="left" wrapText="1"/>
    </xf>
    <xf numFmtId="49" fontId="3" fillId="0" borderId="13" xfId="50" applyNumberFormat="1" applyBorder="1" applyAlignment="1" applyProtection="1">
      <alignment horizontal="center" wrapText="1"/>
    </xf>
    <xf numFmtId="0" fontId="3" fillId="0" borderId="38" xfId="32" applyNumberFormat="1" applyFont="1" applyBorder="1" applyAlignment="1" applyProtection="1">
      <alignment horizontal="left" wrapText="1"/>
    </xf>
    <xf numFmtId="4" fontId="3" fillId="0" borderId="23" xfId="62" applyProtection="1">
      <alignment horizontal="right" wrapText="1"/>
    </xf>
    <xf numFmtId="0" fontId="3" fillId="0" borderId="26" xfId="32" applyNumberFormat="1" applyFont="1" applyBorder="1" applyAlignment="1" applyProtection="1">
      <alignment horizontal="left" wrapText="1"/>
    </xf>
    <xf numFmtId="49" fontId="3" fillId="0" borderId="23" xfId="50" applyNumberFormat="1" applyBorder="1" applyAlignment="1" applyProtection="1">
      <alignment horizontal="center" wrapText="1"/>
    </xf>
    <xf numFmtId="4" fontId="3" fillId="0" borderId="13" xfId="35" applyNumberFormat="1" applyBorder="1" applyAlignment="1" applyProtection="1">
      <alignment horizontal="right" shrinkToFit="1"/>
    </xf>
    <xf numFmtId="4" fontId="3" fillId="0" borderId="13" xfId="57" applyNumberFormat="1" applyBorder="1" applyAlignment="1" applyProtection="1">
      <alignment horizontal="right" wrapText="1"/>
    </xf>
    <xf numFmtId="10" fontId="3" fillId="0" borderId="13" xfId="55" applyNumberFormat="1" applyFont="1" applyBorder="1" applyAlignment="1" applyProtection="1">
      <alignment horizontal="right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14" fillId="0" borderId="1" xfId="5" applyNumberFormat="1" applyFont="1" applyAlignme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13" fillId="0" borderId="34" xfId="47" applyNumberFormat="1" applyFont="1" applyBorder="1" applyAlignment="1" applyProtection="1">
      <alignment horizontal="center" vertical="top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2"/>
  <sheetViews>
    <sheetView tabSelected="1" topLeftCell="A2" workbookViewId="0">
      <selection activeCell="D10" sqref="D10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4.28515625" style="1" customWidth="1"/>
    <col min="7" max="16384" width="9.140625" style="1"/>
  </cols>
  <sheetData>
    <row r="2" spans="1:7">
      <c r="A2" s="35" t="s">
        <v>74</v>
      </c>
      <c r="B2" s="35"/>
      <c r="C2" s="35"/>
      <c r="D2" s="35"/>
      <c r="E2" s="35"/>
      <c r="F2" s="35"/>
      <c r="G2" s="5"/>
    </row>
    <row r="3" spans="1:7" ht="14.1" customHeight="1">
      <c r="A3" s="3"/>
      <c r="B3" s="3"/>
      <c r="C3" s="3"/>
      <c r="D3" s="3"/>
      <c r="E3" s="3"/>
      <c r="F3" s="2"/>
    </row>
    <row r="4" spans="1:7" ht="12" customHeight="1">
      <c r="A4" s="36" t="s">
        <v>0</v>
      </c>
      <c r="B4" s="36" t="s">
        <v>5</v>
      </c>
      <c r="C4" s="38" t="s">
        <v>73</v>
      </c>
      <c r="D4" s="38" t="s">
        <v>75</v>
      </c>
      <c r="E4" s="31" t="s">
        <v>62</v>
      </c>
      <c r="F4" s="33" t="s">
        <v>61</v>
      </c>
    </row>
    <row r="5" spans="1:7" ht="12" customHeight="1">
      <c r="A5" s="37"/>
      <c r="B5" s="37"/>
      <c r="C5" s="38"/>
      <c r="D5" s="38"/>
      <c r="E5" s="32"/>
      <c r="F5" s="33"/>
    </row>
    <row r="6" spans="1:7" ht="11.1" customHeight="1">
      <c r="A6" s="37"/>
      <c r="B6" s="37"/>
      <c r="C6" s="38"/>
      <c r="D6" s="38"/>
      <c r="E6" s="32"/>
      <c r="F6" s="34"/>
    </row>
    <row r="7" spans="1:7" ht="12" customHeight="1">
      <c r="A7" s="4">
        <v>1</v>
      </c>
      <c r="B7" s="9">
        <v>2</v>
      </c>
      <c r="C7" s="10" t="s">
        <v>77</v>
      </c>
      <c r="D7" s="10" t="s">
        <v>1</v>
      </c>
      <c r="E7" s="10" t="s">
        <v>2</v>
      </c>
      <c r="F7" s="11">
        <v>6</v>
      </c>
    </row>
    <row r="8" spans="1:7" ht="16.5" customHeight="1">
      <c r="A8" s="6" t="s">
        <v>6</v>
      </c>
      <c r="B8" s="12" t="s">
        <v>3</v>
      </c>
      <c r="C8" s="28">
        <v>33744064.850000001</v>
      </c>
      <c r="D8" s="28">
        <v>87826177.599999994</v>
      </c>
      <c r="E8" s="13">
        <f>D8-C8</f>
        <v>54082112.749999993</v>
      </c>
      <c r="F8" s="30">
        <f>D8/C8</f>
        <v>2.6027148178622586</v>
      </c>
    </row>
    <row r="9" spans="1:7" ht="12" customHeight="1">
      <c r="A9" s="7" t="s">
        <v>4</v>
      </c>
      <c r="B9" s="14"/>
      <c r="C9" s="15"/>
      <c r="D9" s="15"/>
      <c r="E9" s="13"/>
      <c r="F9" s="30"/>
    </row>
    <row r="10" spans="1:7">
      <c r="A10" s="8" t="s">
        <v>7</v>
      </c>
      <c r="B10" s="16" t="s">
        <v>8</v>
      </c>
      <c r="C10" s="29">
        <v>4748106.9099999992</v>
      </c>
      <c r="D10" s="29">
        <v>930271.79</v>
      </c>
      <c r="E10" s="13">
        <f t="shared" ref="E10:E40" si="0">D10-C10</f>
        <v>-3817835.1199999992</v>
      </c>
      <c r="F10" s="30">
        <f t="shared" ref="F10:F42" si="1">D10/C10</f>
        <v>0.19592477752359627</v>
      </c>
    </row>
    <row r="11" spans="1:7" ht="34.5">
      <c r="A11" s="8" t="s">
        <v>9</v>
      </c>
      <c r="B11" s="16" t="s">
        <v>10</v>
      </c>
      <c r="C11" s="29">
        <v>441802.17000000004</v>
      </c>
      <c r="D11" s="29">
        <v>386097.1</v>
      </c>
      <c r="E11" s="13">
        <f t="shared" si="0"/>
        <v>-55705.070000000065</v>
      </c>
      <c r="F11" s="30">
        <f t="shared" si="1"/>
        <v>0.87391399639345357</v>
      </c>
    </row>
    <row r="12" spans="1:7" ht="34.5" hidden="1" customHeight="1">
      <c r="A12" s="8" t="s">
        <v>11</v>
      </c>
      <c r="B12" s="16" t="s">
        <v>12</v>
      </c>
      <c r="C12" s="25">
        <v>0</v>
      </c>
      <c r="D12" s="25">
        <v>0</v>
      </c>
      <c r="E12" s="13">
        <f t="shared" si="0"/>
        <v>0</v>
      </c>
      <c r="F12" s="30" t="e">
        <f t="shared" si="1"/>
        <v>#DIV/0!</v>
      </c>
    </row>
    <row r="13" spans="1:7" ht="15" hidden="1" customHeight="1">
      <c r="A13" s="8" t="s">
        <v>13</v>
      </c>
      <c r="B13" s="16" t="s">
        <v>14</v>
      </c>
      <c r="C13" s="25">
        <v>0</v>
      </c>
      <c r="D13" s="25">
        <v>0</v>
      </c>
      <c r="E13" s="13">
        <f t="shared" si="0"/>
        <v>0</v>
      </c>
      <c r="F13" s="30" t="e">
        <f t="shared" si="1"/>
        <v>#DIV/0!</v>
      </c>
    </row>
    <row r="14" spans="1:7">
      <c r="A14" s="8" t="s">
        <v>15</v>
      </c>
      <c r="B14" s="16" t="s">
        <v>16</v>
      </c>
      <c r="C14" s="29">
        <v>4306304.74</v>
      </c>
      <c r="D14" s="29">
        <v>544174.68999999994</v>
      </c>
      <c r="E14" s="13">
        <f t="shared" si="0"/>
        <v>-3762130.0500000003</v>
      </c>
      <c r="F14" s="30">
        <f t="shared" si="1"/>
        <v>0.12636697188318352</v>
      </c>
    </row>
    <row r="15" spans="1:7">
      <c r="A15" s="26" t="s">
        <v>69</v>
      </c>
      <c r="B15" s="27" t="s">
        <v>71</v>
      </c>
      <c r="C15" s="29">
        <v>218776.01</v>
      </c>
      <c r="D15" s="29">
        <v>249279.99</v>
      </c>
      <c r="E15" s="13">
        <f t="shared" si="0"/>
        <v>30503.979999999981</v>
      </c>
      <c r="F15" s="30">
        <f t="shared" si="1"/>
        <v>1.1394301870666714</v>
      </c>
    </row>
    <row r="16" spans="1:7">
      <c r="A16" s="26" t="s">
        <v>70</v>
      </c>
      <c r="B16" s="27" t="s">
        <v>72</v>
      </c>
      <c r="C16" s="29">
        <v>218776.01</v>
      </c>
      <c r="D16" s="29">
        <v>249279.99</v>
      </c>
      <c r="E16" s="13">
        <f t="shared" si="0"/>
        <v>30503.979999999981</v>
      </c>
      <c r="F16" s="30">
        <f t="shared" si="1"/>
        <v>1.1394301870666714</v>
      </c>
    </row>
    <row r="17" spans="1:6" ht="23.25">
      <c r="A17" s="8" t="s">
        <v>17</v>
      </c>
      <c r="B17" s="16" t="s">
        <v>18</v>
      </c>
      <c r="C17" s="25">
        <v>0</v>
      </c>
      <c r="D17" s="25">
        <v>115612.81</v>
      </c>
      <c r="E17" s="13">
        <f t="shared" si="0"/>
        <v>115612.81</v>
      </c>
      <c r="F17" s="30"/>
    </row>
    <row r="18" spans="1:6" ht="23.25" hidden="1">
      <c r="A18" s="8" t="s">
        <v>19</v>
      </c>
      <c r="B18" s="16" t="s">
        <v>20</v>
      </c>
      <c r="C18" s="17">
        <v>0</v>
      </c>
      <c r="D18" s="17">
        <v>0</v>
      </c>
      <c r="E18" s="13">
        <f t="shared" si="0"/>
        <v>0</v>
      </c>
      <c r="F18" s="30"/>
    </row>
    <row r="19" spans="1:6" ht="15" hidden="1" customHeight="1">
      <c r="A19" s="8" t="s">
        <v>21</v>
      </c>
      <c r="B19" s="16" t="s">
        <v>22</v>
      </c>
      <c r="C19" s="17">
        <v>0</v>
      </c>
      <c r="D19" s="17">
        <v>0</v>
      </c>
      <c r="E19" s="13">
        <f t="shared" si="0"/>
        <v>0</v>
      </c>
      <c r="F19" s="30"/>
    </row>
    <row r="20" spans="1:6" ht="23.25" customHeight="1">
      <c r="A20" s="26" t="s">
        <v>76</v>
      </c>
      <c r="B20" s="27" t="s">
        <v>22</v>
      </c>
      <c r="C20" s="17">
        <v>0</v>
      </c>
      <c r="D20" s="17">
        <v>115612.81</v>
      </c>
      <c r="E20" s="13">
        <f t="shared" si="0"/>
        <v>115612.81</v>
      </c>
      <c r="F20" s="30"/>
    </row>
    <row r="21" spans="1:6">
      <c r="A21" s="8" t="s">
        <v>23</v>
      </c>
      <c r="B21" s="16" t="s">
        <v>24</v>
      </c>
      <c r="C21" s="29">
        <v>3332391.02</v>
      </c>
      <c r="D21" s="29">
        <v>5826521.6699999999</v>
      </c>
      <c r="E21" s="13">
        <f t="shared" si="0"/>
        <v>2494130.65</v>
      </c>
      <c r="F21" s="30">
        <f t="shared" si="1"/>
        <v>1.7484507775441069</v>
      </c>
    </row>
    <row r="22" spans="1:6">
      <c r="A22" s="24" t="s">
        <v>63</v>
      </c>
      <c r="B22" s="23" t="s">
        <v>64</v>
      </c>
      <c r="C22" s="29">
        <v>358929.46</v>
      </c>
      <c r="D22" s="29">
        <v>377545.78</v>
      </c>
      <c r="E22" s="13"/>
      <c r="F22" s="30">
        <f t="shared" si="1"/>
        <v>1.0518662357779158</v>
      </c>
    </row>
    <row r="23" spans="1:6">
      <c r="A23" s="8" t="s">
        <v>25</v>
      </c>
      <c r="B23" s="16" t="s">
        <v>26</v>
      </c>
      <c r="C23" s="29">
        <v>550000</v>
      </c>
      <c r="D23" s="29">
        <v>0</v>
      </c>
      <c r="E23" s="13">
        <f t="shared" si="0"/>
        <v>-550000</v>
      </c>
      <c r="F23" s="30">
        <f t="shared" si="1"/>
        <v>0</v>
      </c>
    </row>
    <row r="24" spans="1:6">
      <c r="A24" s="8" t="s">
        <v>27</v>
      </c>
      <c r="B24" s="16" t="s">
        <v>28</v>
      </c>
      <c r="C24" s="29">
        <v>2360000</v>
      </c>
      <c r="D24" s="29">
        <v>5025077.53</v>
      </c>
      <c r="E24" s="13">
        <f t="shared" si="0"/>
        <v>2665077.5300000003</v>
      </c>
      <c r="F24" s="30">
        <f t="shared" si="1"/>
        <v>2.1292701398305085</v>
      </c>
    </row>
    <row r="25" spans="1:6">
      <c r="A25" s="8" t="s">
        <v>29</v>
      </c>
      <c r="B25" s="16" t="s">
        <v>30</v>
      </c>
      <c r="C25" s="29">
        <v>63461.56</v>
      </c>
      <c r="D25" s="29">
        <v>59833.36</v>
      </c>
      <c r="E25" s="13">
        <f t="shared" si="0"/>
        <v>-3628.1999999999971</v>
      </c>
      <c r="F25" s="30">
        <f t="shared" si="1"/>
        <v>0.942828383040064</v>
      </c>
    </row>
    <row r="26" spans="1:6">
      <c r="A26" s="8" t="s">
        <v>31</v>
      </c>
      <c r="B26" s="16" t="s">
        <v>32</v>
      </c>
      <c r="C26" s="25">
        <v>0</v>
      </c>
      <c r="D26" s="25">
        <v>364065</v>
      </c>
      <c r="E26" s="13">
        <f t="shared" si="0"/>
        <v>364065</v>
      </c>
      <c r="F26" s="30"/>
    </row>
    <row r="27" spans="1:6">
      <c r="A27" s="8" t="s">
        <v>33</v>
      </c>
      <c r="B27" s="16" t="s">
        <v>34</v>
      </c>
      <c r="C27" s="29">
        <v>9760904.8099999987</v>
      </c>
      <c r="D27" s="29">
        <v>59003351.630000003</v>
      </c>
      <c r="E27" s="13">
        <f t="shared" si="0"/>
        <v>49242446.820000008</v>
      </c>
      <c r="F27" s="30">
        <f t="shared" si="1"/>
        <v>6.0448649770205076</v>
      </c>
    </row>
    <row r="28" spans="1:6">
      <c r="A28" s="8" t="s">
        <v>35</v>
      </c>
      <c r="B28" s="16" t="s">
        <v>36</v>
      </c>
      <c r="C28" s="29">
        <v>3498389.3400000003</v>
      </c>
      <c r="D28" s="29">
        <v>40783801.649999999</v>
      </c>
      <c r="E28" s="13">
        <f t="shared" si="0"/>
        <v>37285412.309999995</v>
      </c>
      <c r="F28" s="30">
        <f t="shared" si="1"/>
        <v>11.657879580092704</v>
      </c>
    </row>
    <row r="29" spans="1:6">
      <c r="A29" s="8" t="s">
        <v>37</v>
      </c>
      <c r="B29" s="16" t="s">
        <v>38</v>
      </c>
      <c r="C29" s="25">
        <v>0</v>
      </c>
      <c r="D29" s="25">
        <v>637502.02</v>
      </c>
      <c r="E29" s="13">
        <f t="shared" si="0"/>
        <v>637502.02</v>
      </c>
      <c r="F29" s="30"/>
    </row>
    <row r="30" spans="1:6">
      <c r="A30" s="8" t="s">
        <v>39</v>
      </c>
      <c r="B30" s="16" t="s">
        <v>40</v>
      </c>
      <c r="C30" s="29">
        <v>5683332.5600000005</v>
      </c>
      <c r="D30" s="29">
        <v>17543206.960000001</v>
      </c>
      <c r="E30" s="13">
        <f t="shared" si="0"/>
        <v>11859874.4</v>
      </c>
      <c r="F30" s="30">
        <f t="shared" si="1"/>
        <v>3.0867817033040206</v>
      </c>
    </row>
    <row r="31" spans="1:6">
      <c r="A31" s="8" t="s">
        <v>41</v>
      </c>
      <c r="B31" s="16" t="s">
        <v>42</v>
      </c>
      <c r="C31" s="29">
        <v>22612</v>
      </c>
      <c r="D31" s="29">
        <v>38841</v>
      </c>
      <c r="E31" s="13">
        <f t="shared" si="0"/>
        <v>16229</v>
      </c>
      <c r="F31" s="30">
        <f t="shared" si="1"/>
        <v>1.7177162568547675</v>
      </c>
    </row>
    <row r="32" spans="1:6">
      <c r="A32" s="8" t="s">
        <v>43</v>
      </c>
      <c r="B32" s="16" t="s">
        <v>44</v>
      </c>
      <c r="C32" s="29">
        <v>13984.56</v>
      </c>
      <c r="D32" s="29">
        <v>86700</v>
      </c>
      <c r="E32" s="13">
        <f t="shared" si="0"/>
        <v>72715.44</v>
      </c>
      <c r="F32" s="30">
        <f t="shared" si="1"/>
        <v>6.1996945202423248</v>
      </c>
    </row>
    <row r="33" spans="1:6" ht="23.25">
      <c r="A33" s="8" t="s">
        <v>45</v>
      </c>
      <c r="B33" s="16" t="s">
        <v>46</v>
      </c>
      <c r="C33" s="29">
        <v>13984.56</v>
      </c>
      <c r="D33" s="29">
        <v>86700</v>
      </c>
      <c r="E33" s="13">
        <f t="shared" si="0"/>
        <v>72715.44</v>
      </c>
      <c r="F33" s="30">
        <f t="shared" si="1"/>
        <v>6.1996945202423248</v>
      </c>
    </row>
    <row r="34" spans="1:6">
      <c r="A34" s="8" t="s">
        <v>47</v>
      </c>
      <c r="B34" s="16" t="s">
        <v>48</v>
      </c>
      <c r="C34" s="29">
        <v>13397551.619999999</v>
      </c>
      <c r="D34" s="29">
        <v>20821320.73</v>
      </c>
      <c r="E34" s="13">
        <f t="shared" si="0"/>
        <v>7423769.1100000013</v>
      </c>
      <c r="F34" s="30">
        <f t="shared" si="1"/>
        <v>1.5541138650227497</v>
      </c>
    </row>
    <row r="35" spans="1:6">
      <c r="A35" s="8" t="s">
        <v>49</v>
      </c>
      <c r="B35" s="16" t="s">
        <v>50</v>
      </c>
      <c r="C35" s="29">
        <v>13397551.620000001</v>
      </c>
      <c r="D35" s="29">
        <v>20821320.73</v>
      </c>
      <c r="E35" s="13">
        <f t="shared" si="0"/>
        <v>7423769.1099999994</v>
      </c>
      <c r="F35" s="30">
        <f t="shared" si="1"/>
        <v>1.5541138650227495</v>
      </c>
    </row>
    <row r="36" spans="1:6">
      <c r="A36" s="8" t="s">
        <v>51</v>
      </c>
      <c r="B36" s="16" t="s">
        <v>52</v>
      </c>
      <c r="C36" s="29">
        <v>2272349.92</v>
      </c>
      <c r="D36" s="29">
        <v>793118.98</v>
      </c>
      <c r="E36" s="13">
        <f t="shared" si="0"/>
        <v>-1479230.94</v>
      </c>
      <c r="F36" s="30">
        <f t="shared" si="1"/>
        <v>0.3490303025160843</v>
      </c>
    </row>
    <row r="37" spans="1:6">
      <c r="A37" s="8" t="s">
        <v>53</v>
      </c>
      <c r="B37" s="16" t="s">
        <v>54</v>
      </c>
      <c r="C37" s="29">
        <v>155902.92000000001</v>
      </c>
      <c r="D37" s="29">
        <v>171340.98</v>
      </c>
      <c r="E37" s="13">
        <f t="shared" si="0"/>
        <v>15438.059999999998</v>
      </c>
      <c r="F37" s="30">
        <f t="shared" si="1"/>
        <v>1.0990235461914375</v>
      </c>
    </row>
    <row r="38" spans="1:6">
      <c r="A38" s="8" t="s">
        <v>55</v>
      </c>
      <c r="B38" s="16" t="s">
        <v>56</v>
      </c>
      <c r="C38" s="29">
        <v>2116447</v>
      </c>
      <c r="D38" s="29">
        <v>621778</v>
      </c>
      <c r="E38" s="13">
        <f t="shared" si="0"/>
        <v>-1494669</v>
      </c>
      <c r="F38" s="30">
        <f t="shared" si="1"/>
        <v>0.29378387457847988</v>
      </c>
    </row>
    <row r="39" spans="1:6" ht="23.25" hidden="1">
      <c r="A39" s="8" t="s">
        <v>57</v>
      </c>
      <c r="B39" s="16" t="s">
        <v>58</v>
      </c>
      <c r="C39" s="17">
        <v>0</v>
      </c>
      <c r="D39" s="17">
        <v>0</v>
      </c>
      <c r="E39" s="13">
        <f t="shared" si="0"/>
        <v>0</v>
      </c>
      <c r="F39" s="30" t="e">
        <f t="shared" si="1"/>
        <v>#DIV/0!</v>
      </c>
    </row>
    <row r="40" spans="1:6" ht="23.25" hidden="1">
      <c r="A40" s="18" t="s">
        <v>59</v>
      </c>
      <c r="B40" s="19" t="s">
        <v>60</v>
      </c>
      <c r="C40" s="20">
        <v>0</v>
      </c>
      <c r="D40" s="20">
        <v>0</v>
      </c>
      <c r="E40" s="21">
        <f t="shared" si="0"/>
        <v>0</v>
      </c>
      <c r="F40" s="30" t="e">
        <f t="shared" si="1"/>
        <v>#DIV/0!</v>
      </c>
    </row>
    <row r="41" spans="1:6" ht="15" hidden="1" customHeight="1">
      <c r="A41" s="22" t="s">
        <v>65</v>
      </c>
      <c r="B41" s="23" t="s">
        <v>67</v>
      </c>
      <c r="C41" s="17">
        <v>0</v>
      </c>
      <c r="D41" s="17">
        <v>0</v>
      </c>
      <c r="E41" s="13">
        <f t="shared" ref="E41:E42" si="2">D41-C41</f>
        <v>0</v>
      </c>
      <c r="F41" s="30" t="e">
        <f t="shared" si="1"/>
        <v>#DIV/0!</v>
      </c>
    </row>
    <row r="42" spans="1:6" hidden="1">
      <c r="A42" s="22" t="s">
        <v>66</v>
      </c>
      <c r="B42" s="23" t="s">
        <v>68</v>
      </c>
      <c r="C42" s="17">
        <v>0</v>
      </c>
      <c r="D42" s="17">
        <v>0</v>
      </c>
      <c r="E42" s="13">
        <f t="shared" si="2"/>
        <v>0</v>
      </c>
      <c r="F42" s="30" t="e">
        <f t="shared" si="1"/>
        <v>#DIV/0!</v>
      </c>
    </row>
  </sheetData>
  <mergeCells count="7">
    <mergeCell ref="E4:E6"/>
    <mergeCell ref="F4:F6"/>
    <mergeCell ref="A2:F2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5C9852E-9AF6-4C7D-9F22-C79492327D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2022-10-27T05:50:37Z</cp:lastPrinted>
  <dcterms:created xsi:type="dcterms:W3CDTF">2019-04-09T08:40:02Z</dcterms:created>
  <dcterms:modified xsi:type="dcterms:W3CDTF">2022-10-27T06:02:22Z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SV_0503117M_20160101_2524.xlsx</vt:lpwstr>
  </property>
  <property fmtid="{D5CDD505-2E9C-101B-9397-08002B2CF9AE}" pid="3" name="Название отчета">
    <vt:lpwstr>SV_0503117M_20160101_2524.xlsx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