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18855" windowHeight="10935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26" i="3"/>
  <c r="F39"/>
  <c r="F40"/>
  <c r="F41"/>
  <c r="F42"/>
  <c r="F43"/>
  <c r="F44"/>
  <c r="E39"/>
  <c r="E40"/>
  <c r="E41"/>
  <c r="E42"/>
  <c r="E43"/>
  <c r="E44"/>
  <c r="E20"/>
  <c r="F14"/>
  <c r="E17"/>
  <c r="F17"/>
  <c r="E16"/>
  <c r="F16"/>
  <c r="F22"/>
  <c r="F23"/>
  <c r="F24"/>
  <c r="F25"/>
  <c r="E22"/>
  <c r="E13"/>
  <c r="F13"/>
  <c r="F38"/>
  <c r="F10"/>
  <c r="F11"/>
  <c r="F12"/>
  <c r="F15"/>
  <c r="F21"/>
  <c r="F27"/>
  <c r="F28"/>
  <c r="F29"/>
  <c r="F30"/>
  <c r="F31"/>
  <c r="F32"/>
  <c r="F33"/>
  <c r="F34"/>
  <c r="F35"/>
  <c r="F36"/>
  <c r="F37"/>
  <c r="E10"/>
  <c r="E11"/>
  <c r="E12"/>
  <c r="E14"/>
  <c r="E15"/>
  <c r="E18"/>
  <c r="E19"/>
  <c r="E21"/>
  <c r="E23"/>
  <c r="E24"/>
  <c r="E25"/>
  <c r="E26"/>
  <c r="E27"/>
  <c r="E28"/>
  <c r="E29"/>
  <c r="E30"/>
  <c r="E31"/>
  <c r="E32"/>
  <c r="E33"/>
  <c r="E34"/>
  <c r="E35"/>
  <c r="E36"/>
  <c r="E37"/>
  <c r="E38"/>
  <c r="F8"/>
  <c r="E8"/>
</calcChain>
</file>

<file path=xl/sharedStrings.xml><?xml version="1.0" encoding="utf-8"?>
<sst xmlns="http://schemas.openxmlformats.org/spreadsheetml/2006/main" count="83" uniqueCount="80">
  <si>
    <t xml:space="preserve"> Наименование показателя</t>
  </si>
  <si>
    <t>4</t>
  </si>
  <si>
    <t>5</t>
  </si>
  <si>
    <t>x</t>
  </si>
  <si>
    <t>в том числе: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</si>
  <si>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</si>
  <si>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</si>
  <si>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</si>
  <si>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</si>
  <si>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</si>
  <si>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</si>
  <si>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</si>
  <si>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</si>
  <si>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</si>
  <si>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</si>
  <si>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</si>
  <si>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</si>
  <si>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</si>
  <si>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</si>
  <si>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</si>
  <si>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</si>
  <si>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</si>
  <si>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</si>
  <si>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Транспорт</t>
  </si>
  <si>
    <t>000 0408 00 0 00 00000 000</t>
  </si>
  <si>
    <t xml:space="preserve">  Дорожное хозяйство (дорожные фонды)</t>
  </si>
  <si>
    <t>000 0409 00 0 00 00000 000</t>
  </si>
  <si>
    <t xml:space="preserve">  Связь и информатика</t>
  </si>
  <si>
    <t>000 0410 00 0 00 00000 000</t>
  </si>
  <si>
    <t xml:space="preserve">  Другие вопросы в области национальной экономики</t>
  </si>
  <si>
    <t>000 0412 00 0 00 00000 000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</si>
  <si>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</si>
  <si>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</si>
  <si>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</si>
  <si>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</si>
  <si>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Коммунальное хозяйство</t>
  </si>
  <si>
    <t>000 0502 00 0 00 00000 000</t>
  </si>
  <si>
    <t xml:space="preserve">  Благоустройство</t>
  </si>
  <si>
    <t>000 0503 00 0 00 00000 000</t>
  </si>
  <si>
    <t xml:space="preserve">  Другие вопросы в области жилищно-коммунального хозяйства</t>
  </si>
  <si>
    <t>000 0505 00 0 00 00000 000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</si>
  <si>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</si>
  <si>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</si>
  <si>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</si>
  <si>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</si>
  <si>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</si>
  <si>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</si>
  <si>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</si>
  <si>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</si>
  <si>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</si>
  <si>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</si>
  <si>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</si>
  <si>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</si>
  <si>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Социальное обеспечение населения</t>
  </si>
  <si>
    <t>000 1003 00 0 00 00000 000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</si>
  <si>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</si>
  <si>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</si>
  <si>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</si>
  <si>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</si>
  <si>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% исполнения</t>
  </si>
  <si>
    <t>Отклонение</t>
  </si>
  <si>
    <t xml:space="preserve">  Сельское хозяйство и рыболовство</t>
  </si>
  <si>
    <t>000 0405 00 0 00 00000 000</t>
  </si>
  <si>
    <t xml:space="preserve">  МЕЖБЮДЖЕТНЫЕ ТРАНСФЕРТЫ ОБЩЕГО ХАРАКТЕРА БЮДЖЕТАМ БЮДЖЕТНОЙ СИСТЕМЫ РОССИЙСКОЙ ФЕДЕРАЦИИ</t>
  </si>
  <si>
    <t xml:space="preserve">  Прочие межбюджетные трансферты общего характера</t>
  </si>
  <si>
    <t>000 1400 00 0 00 00000 000</t>
  </si>
  <si>
    <t>000 1403 00 0 00 00000 000</t>
  </si>
  <si>
    <t xml:space="preserve">  Обеспечение проведения выборов и референдумов</t>
  </si>
  <si>
    <t>000 0107 00 0 00 00000 000</t>
  </si>
  <si>
    <t xml:space="preserve">  НАЦИОНАЛЬНАЯ ОБОРОНА</t>
  </si>
  <si>
    <t xml:space="preserve">  Мобилизационная и вневойсковая подготовка</t>
  </si>
  <si>
    <t>000 0200 00 0 00 00000 000</t>
  </si>
  <si>
    <t>000 0203 00 0 00 00000 000</t>
  </si>
  <si>
    <t>Исполнено по состоянию на 01.10.2022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</si>
  <si>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</si>
  <si>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 xml:space="preserve">  ОБСЛУЖИВАНИЕ ГОСУДАРСТВЕННОГО (МУНИЦИПАЛЬНОГО) ДОЛГА</t>
  </si>
  <si>
    <t xml:space="preserve">  Обслуживание государственного (муниципального) внутреннего долга</t>
  </si>
  <si>
    <t>3</t>
  </si>
  <si>
    <t>Сравнительный анализ расходов бюджета муниципального образования городское поселение Умба по состоянию на 01.10.2022 и 2023 годов</t>
  </si>
  <si>
    <t>Исполнено по состоянию на 01.10.2023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</si>
</sst>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10" fontId="3" fillId="0" borderId="13" xfId="55" applyNumberFormat="1" applyFont="1" applyBorder="1" applyProtection="1"/>
    <xf numFmtId="0" fontId="14" fillId="0" borderId="1" xfId="5" applyNumberFormat="1" applyFont="1" applyAlignment="1" applyProtection="1"/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0" fontId="3" fillId="0" borderId="20" xfId="32" applyNumberFormat="1" applyFont="1" applyBorder="1" applyAlignment="1" applyProtection="1">
      <alignment horizontal="center" vertical="center"/>
    </xf>
    <xf numFmtId="49" fontId="3" fillId="0" borderId="13" xfId="38" applyBorder="1" applyProtection="1">
      <alignment horizontal="center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0" fontId="3" fillId="0" borderId="5" xfId="59" applyNumberFormat="1" applyBorder="1" applyProtection="1">
      <alignment horizontal="left" wrapText="1"/>
    </xf>
    <xf numFmtId="49" fontId="3" fillId="0" borderId="20" xfId="61" applyBorder="1" applyProtection="1">
      <alignment horizontal="center" wrapText="1"/>
    </xf>
    <xf numFmtId="0" fontId="3" fillId="0" borderId="13" xfId="32" applyNumberFormat="1" applyFont="1" applyBorder="1" applyAlignment="1" applyProtection="1">
      <alignment horizontal="left" wrapText="1"/>
    </xf>
    <xf numFmtId="49" fontId="3" fillId="0" borderId="13" xfId="50" applyNumberFormat="1" applyBorder="1" applyAlignment="1" applyProtection="1">
      <alignment horizontal="center" wrapText="1"/>
    </xf>
    <xf numFmtId="0" fontId="3" fillId="0" borderId="38" xfId="32" applyNumberFormat="1" applyFont="1" applyBorder="1" applyAlignment="1" applyProtection="1">
      <alignment horizontal="left" wrapText="1"/>
    </xf>
    <xf numFmtId="0" fontId="3" fillId="0" borderId="26" xfId="32" applyNumberFormat="1" applyFont="1" applyBorder="1" applyAlignment="1" applyProtection="1">
      <alignment horizontal="left" wrapText="1"/>
    </xf>
    <xf numFmtId="49" fontId="3" fillId="0" borderId="23" xfId="50" applyNumberFormat="1" applyBorder="1" applyAlignment="1" applyProtection="1">
      <alignment horizontal="center" wrapText="1"/>
    </xf>
    <xf numFmtId="4" fontId="3" fillId="0" borderId="13" xfId="35" applyNumberFormat="1" applyBorder="1" applyAlignment="1" applyProtection="1">
      <alignment horizontal="right" shrinkToFit="1"/>
    </xf>
    <xf numFmtId="4" fontId="3" fillId="0" borderId="13" xfId="57" applyNumberFormat="1" applyBorder="1" applyAlignment="1" applyProtection="1">
      <alignment horizontal="right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0" fontId="14" fillId="0" borderId="1" xfId="5" applyNumberFormat="1" applyFont="1" applyAlignment="1" applyProtection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13" fillId="0" borderId="34" xfId="47" applyNumberFormat="1" applyFont="1" applyBorder="1" applyAlignment="1" applyProtection="1">
      <alignment horizontal="center" vertical="top" wrapText="1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4"/>
  <sheetViews>
    <sheetView tabSelected="1" workbookViewId="0">
      <selection activeCell="D45" sqref="D45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7">
      <c r="A2" s="32" t="s">
        <v>78</v>
      </c>
      <c r="B2" s="32"/>
      <c r="C2" s="32"/>
      <c r="D2" s="32"/>
      <c r="E2" s="32"/>
      <c r="F2" s="32"/>
      <c r="G2" s="6"/>
    </row>
    <row r="3" spans="1:7" ht="14.1" customHeight="1">
      <c r="A3" s="3"/>
      <c r="B3" s="3"/>
      <c r="C3" s="3"/>
      <c r="D3" s="3"/>
      <c r="E3" s="3"/>
      <c r="F3" s="2"/>
    </row>
    <row r="4" spans="1:7" ht="12" customHeight="1">
      <c r="A4" s="33" t="s">
        <v>0</v>
      </c>
      <c r="B4" s="33" t="s">
        <v>5</v>
      </c>
      <c r="C4" s="35" t="s">
        <v>73</v>
      </c>
      <c r="D4" s="35" t="s">
        <v>79</v>
      </c>
      <c r="E4" s="28" t="s">
        <v>60</v>
      </c>
      <c r="F4" s="30" t="s">
        <v>59</v>
      </c>
    </row>
    <row r="5" spans="1:7" ht="12" customHeight="1">
      <c r="A5" s="34"/>
      <c r="B5" s="34"/>
      <c r="C5" s="35"/>
      <c r="D5" s="35"/>
      <c r="E5" s="29"/>
      <c r="F5" s="30"/>
    </row>
    <row r="6" spans="1:7" ht="11.1" customHeight="1">
      <c r="A6" s="34"/>
      <c r="B6" s="34"/>
      <c r="C6" s="35"/>
      <c r="D6" s="35"/>
      <c r="E6" s="29"/>
      <c r="F6" s="31"/>
    </row>
    <row r="7" spans="1:7" ht="12" customHeight="1">
      <c r="A7" s="4">
        <v>1</v>
      </c>
      <c r="B7" s="10">
        <v>2</v>
      </c>
      <c r="C7" s="11" t="s">
        <v>77</v>
      </c>
      <c r="D7" s="11" t="s">
        <v>1</v>
      </c>
      <c r="E7" s="11" t="s">
        <v>2</v>
      </c>
      <c r="F7" s="12">
        <v>6</v>
      </c>
    </row>
    <row r="8" spans="1:7" ht="16.5" customHeight="1">
      <c r="A8" s="7" t="s">
        <v>6</v>
      </c>
      <c r="B8" s="13" t="s">
        <v>3</v>
      </c>
      <c r="C8" s="26">
        <v>126992398.66</v>
      </c>
      <c r="D8" s="26">
        <v>83744848.120000005</v>
      </c>
      <c r="E8" s="14">
        <f>D8-C8</f>
        <v>-43247550.539999992</v>
      </c>
      <c r="F8" s="5">
        <f>D8/C8</f>
        <v>0.65944772288467624</v>
      </c>
    </row>
    <row r="9" spans="1:7" ht="12" customHeight="1">
      <c r="A9" s="8" t="s">
        <v>4</v>
      </c>
      <c r="B9" s="15"/>
      <c r="C9" s="16"/>
      <c r="D9" s="16"/>
      <c r="E9" s="14"/>
      <c r="F9" s="5"/>
    </row>
    <row r="10" spans="1:7">
      <c r="A10" s="9" t="s">
        <v>7</v>
      </c>
      <c r="B10" s="17" t="s">
        <v>8</v>
      </c>
      <c r="C10" s="27">
        <v>1514559.62</v>
      </c>
      <c r="D10" s="27">
        <v>3534001.99</v>
      </c>
      <c r="E10" s="14">
        <f t="shared" ref="E10:E44" si="0">D10-C10</f>
        <v>2019442.37</v>
      </c>
      <c r="F10" s="5">
        <f t="shared" ref="F10:F44" si="1">D10/C10</f>
        <v>2.333352839553454</v>
      </c>
    </row>
    <row r="11" spans="1:7" ht="34.5">
      <c r="A11" s="9" t="s">
        <v>9</v>
      </c>
      <c r="B11" s="17" t="s">
        <v>10</v>
      </c>
      <c r="C11" s="27">
        <v>650237.48</v>
      </c>
      <c r="D11" s="27">
        <v>635618.92000000004</v>
      </c>
      <c r="E11" s="14">
        <f t="shared" si="0"/>
        <v>-14618.559999999939</v>
      </c>
      <c r="F11" s="5">
        <f t="shared" si="1"/>
        <v>0.97751812153307449</v>
      </c>
    </row>
    <row r="12" spans="1:7" ht="34.5" hidden="1" customHeight="1">
      <c r="A12" s="9" t="s">
        <v>11</v>
      </c>
      <c r="B12" s="17" t="s">
        <v>12</v>
      </c>
      <c r="C12" s="18">
        <v>0</v>
      </c>
      <c r="D12" s="18">
        <v>0</v>
      </c>
      <c r="E12" s="14">
        <f t="shared" si="0"/>
        <v>0</v>
      </c>
      <c r="F12" s="5" t="e">
        <f t="shared" si="1"/>
        <v>#DIV/0!</v>
      </c>
    </row>
    <row r="13" spans="1:7" ht="15" customHeight="1">
      <c r="A13" s="24" t="s">
        <v>67</v>
      </c>
      <c r="B13" s="25" t="s">
        <v>68</v>
      </c>
      <c r="C13" s="18">
        <v>0</v>
      </c>
      <c r="D13" s="27">
        <v>2412600</v>
      </c>
      <c r="E13" s="14">
        <f t="shared" si="0"/>
        <v>2412600</v>
      </c>
      <c r="F13" s="5" t="e">
        <f t="shared" si="1"/>
        <v>#DIV/0!</v>
      </c>
    </row>
    <row r="14" spans="1:7" ht="15" hidden="1" customHeight="1">
      <c r="A14" s="9" t="s">
        <v>13</v>
      </c>
      <c r="B14" s="17" t="s">
        <v>14</v>
      </c>
      <c r="C14" s="18">
        <v>0</v>
      </c>
      <c r="D14" s="18">
        <v>0</v>
      </c>
      <c r="E14" s="14">
        <f t="shared" si="0"/>
        <v>0</v>
      </c>
      <c r="F14" s="5" t="e">
        <f t="shared" si="1"/>
        <v>#DIV/0!</v>
      </c>
    </row>
    <row r="15" spans="1:7">
      <c r="A15" s="9" t="s">
        <v>15</v>
      </c>
      <c r="B15" s="17" t="s">
        <v>16</v>
      </c>
      <c r="C15" s="27">
        <v>864322.14</v>
      </c>
      <c r="D15" s="27">
        <v>485783.06999999995</v>
      </c>
      <c r="E15" s="14">
        <f t="shared" si="0"/>
        <v>-378539.07000000007</v>
      </c>
      <c r="F15" s="5">
        <f t="shared" si="1"/>
        <v>0.56203936879367677</v>
      </c>
    </row>
    <row r="16" spans="1:7">
      <c r="A16" s="24" t="s">
        <v>69</v>
      </c>
      <c r="B16" s="25" t="s">
        <v>71</v>
      </c>
      <c r="C16" s="27">
        <v>299481.21999999997</v>
      </c>
      <c r="D16" s="27">
        <v>405142.76</v>
      </c>
      <c r="E16" s="14">
        <f t="shared" si="0"/>
        <v>105661.54000000004</v>
      </c>
      <c r="F16" s="5">
        <f t="shared" si="1"/>
        <v>1.3528152449759623</v>
      </c>
    </row>
    <row r="17" spans="1:6">
      <c r="A17" s="24" t="s">
        <v>70</v>
      </c>
      <c r="B17" s="25" t="s">
        <v>72</v>
      </c>
      <c r="C17" s="27">
        <v>299481.21999999997</v>
      </c>
      <c r="D17" s="27">
        <v>405142.76</v>
      </c>
      <c r="E17" s="14">
        <f t="shared" si="0"/>
        <v>105661.54000000004</v>
      </c>
      <c r="F17" s="5">
        <f t="shared" si="1"/>
        <v>1.3528152449759623</v>
      </c>
    </row>
    <row r="18" spans="1:6" ht="23.25">
      <c r="A18" s="9" t="s">
        <v>17</v>
      </c>
      <c r="B18" s="17" t="s">
        <v>18</v>
      </c>
      <c r="C18" s="18">
        <v>115612.81</v>
      </c>
      <c r="D18" s="27">
        <v>69000</v>
      </c>
      <c r="E18" s="14">
        <f t="shared" si="0"/>
        <v>-46612.81</v>
      </c>
      <c r="F18" s="5"/>
    </row>
    <row r="19" spans="1:6" ht="15" hidden="1" customHeight="1">
      <c r="A19" s="9" t="s">
        <v>19</v>
      </c>
      <c r="B19" s="17" t="s">
        <v>20</v>
      </c>
      <c r="C19" s="18">
        <v>0</v>
      </c>
      <c r="D19" s="18"/>
      <c r="E19" s="14">
        <f t="shared" si="0"/>
        <v>0</v>
      </c>
      <c r="F19" s="5"/>
    </row>
    <row r="20" spans="1:6" ht="27" customHeight="1">
      <c r="A20" s="24" t="s">
        <v>74</v>
      </c>
      <c r="B20" s="25" t="s">
        <v>20</v>
      </c>
      <c r="C20" s="18">
        <v>115612.81</v>
      </c>
      <c r="D20" s="27">
        <v>69000</v>
      </c>
      <c r="E20" s="14">
        <f t="shared" si="0"/>
        <v>-46612.81</v>
      </c>
      <c r="F20" s="5"/>
    </row>
    <row r="21" spans="1:6">
      <c r="A21" s="9" t="s">
        <v>21</v>
      </c>
      <c r="B21" s="17" t="s">
        <v>22</v>
      </c>
      <c r="C21" s="27">
        <v>24567030.77</v>
      </c>
      <c r="D21" s="27">
        <v>26515282.060000002</v>
      </c>
      <c r="E21" s="14">
        <f t="shared" si="0"/>
        <v>1948251.2900000028</v>
      </c>
      <c r="F21" s="5">
        <f t="shared" si="1"/>
        <v>1.0793034904478203</v>
      </c>
    </row>
    <row r="22" spans="1:6">
      <c r="A22" s="23" t="s">
        <v>61</v>
      </c>
      <c r="B22" s="22" t="s">
        <v>62</v>
      </c>
      <c r="C22" s="27">
        <v>1081327.94</v>
      </c>
      <c r="D22" s="27">
        <v>4857062.7</v>
      </c>
      <c r="E22" s="14">
        <f t="shared" si="0"/>
        <v>3775734.7600000002</v>
      </c>
      <c r="F22" s="5">
        <f t="shared" si="1"/>
        <v>4.4917573294184931</v>
      </c>
    </row>
    <row r="23" spans="1:6" hidden="1">
      <c r="A23" s="9" t="s">
        <v>23</v>
      </c>
      <c r="B23" s="17" t="s">
        <v>24</v>
      </c>
      <c r="C23" s="27">
        <v>0</v>
      </c>
      <c r="D23" s="27">
        <v>0</v>
      </c>
      <c r="E23" s="14">
        <f t="shared" si="0"/>
        <v>0</v>
      </c>
      <c r="F23" s="5" t="e">
        <f t="shared" si="1"/>
        <v>#DIV/0!</v>
      </c>
    </row>
    <row r="24" spans="1:6">
      <c r="A24" s="9" t="s">
        <v>25</v>
      </c>
      <c r="B24" s="17" t="s">
        <v>26</v>
      </c>
      <c r="C24" s="27">
        <v>23034629.48</v>
      </c>
      <c r="D24" s="27">
        <v>21585670.020000003</v>
      </c>
      <c r="E24" s="14">
        <f t="shared" si="0"/>
        <v>-1448959.4599999972</v>
      </c>
      <c r="F24" s="5">
        <f t="shared" si="1"/>
        <v>0.93709647202017865</v>
      </c>
    </row>
    <row r="25" spans="1:6">
      <c r="A25" s="9" t="s">
        <v>27</v>
      </c>
      <c r="B25" s="17" t="s">
        <v>28</v>
      </c>
      <c r="C25" s="27">
        <v>76840.350000000006</v>
      </c>
      <c r="D25" s="27">
        <v>72549.34</v>
      </c>
      <c r="E25" s="14">
        <f t="shared" si="0"/>
        <v>-4291.0100000000093</v>
      </c>
      <c r="F25" s="5">
        <f t="shared" si="1"/>
        <v>0.94415681344501934</v>
      </c>
    </row>
    <row r="26" spans="1:6">
      <c r="A26" s="9" t="s">
        <v>29</v>
      </c>
      <c r="B26" s="17" t="s">
        <v>30</v>
      </c>
      <c r="C26" s="18">
        <v>374233</v>
      </c>
      <c r="D26" s="18">
        <v>0</v>
      </c>
      <c r="E26" s="14">
        <f t="shared" si="0"/>
        <v>-374233</v>
      </c>
      <c r="F26" s="5">
        <f t="shared" si="1"/>
        <v>0</v>
      </c>
    </row>
    <row r="27" spans="1:6">
      <c r="A27" s="9" t="s">
        <v>31</v>
      </c>
      <c r="B27" s="17" t="s">
        <v>32</v>
      </c>
      <c r="C27" s="27">
        <v>73530715.489999995</v>
      </c>
      <c r="D27" s="27">
        <v>34335721.359999999</v>
      </c>
      <c r="E27" s="14">
        <f t="shared" si="0"/>
        <v>-39194994.129999995</v>
      </c>
      <c r="F27" s="5">
        <f t="shared" si="1"/>
        <v>0.46695753102891507</v>
      </c>
    </row>
    <row r="28" spans="1:6">
      <c r="A28" s="9" t="s">
        <v>33</v>
      </c>
      <c r="B28" s="17" t="s">
        <v>34</v>
      </c>
      <c r="C28" s="27">
        <v>47307259.649999999</v>
      </c>
      <c r="D28" s="27">
        <v>7778768.29</v>
      </c>
      <c r="E28" s="14">
        <f t="shared" si="0"/>
        <v>-39528491.359999999</v>
      </c>
      <c r="F28" s="5">
        <f t="shared" si="1"/>
        <v>0.16443075222599582</v>
      </c>
    </row>
    <row r="29" spans="1:6">
      <c r="A29" s="9" t="s">
        <v>35</v>
      </c>
      <c r="B29" s="17" t="s">
        <v>36</v>
      </c>
      <c r="C29" s="27">
        <v>846140.01</v>
      </c>
      <c r="D29" s="27">
        <v>4210066.5399999991</v>
      </c>
      <c r="E29" s="14">
        <f t="shared" si="0"/>
        <v>3363926.5299999993</v>
      </c>
      <c r="F29" s="5">
        <f t="shared" si="1"/>
        <v>4.9756145439807282</v>
      </c>
    </row>
    <row r="30" spans="1:6">
      <c r="A30" s="9" t="s">
        <v>37</v>
      </c>
      <c r="B30" s="17" t="s">
        <v>38</v>
      </c>
      <c r="C30" s="27">
        <v>25240886.149999999</v>
      </c>
      <c r="D30" s="27">
        <v>22245444.530000001</v>
      </c>
      <c r="E30" s="14">
        <f t="shared" si="0"/>
        <v>-2995441.6199999973</v>
      </c>
      <c r="F30" s="5">
        <f t="shared" si="1"/>
        <v>0.88132581391164833</v>
      </c>
    </row>
    <row r="31" spans="1:6">
      <c r="A31" s="9" t="s">
        <v>39</v>
      </c>
      <c r="B31" s="17" t="s">
        <v>40</v>
      </c>
      <c r="C31" s="27">
        <v>136429.68</v>
      </c>
      <c r="D31" s="27">
        <v>101442</v>
      </c>
      <c r="E31" s="14">
        <f t="shared" si="0"/>
        <v>-34987.679999999993</v>
      </c>
      <c r="F31" s="5">
        <f t="shared" si="1"/>
        <v>0.74354788488839085</v>
      </c>
    </row>
    <row r="32" spans="1:6">
      <c r="A32" s="9" t="s">
        <v>41</v>
      </c>
      <c r="B32" s="17" t="s">
        <v>42</v>
      </c>
      <c r="C32" s="27">
        <v>92169.11</v>
      </c>
      <c r="D32" s="27">
        <v>0</v>
      </c>
      <c r="E32" s="14">
        <f t="shared" si="0"/>
        <v>-92169.11</v>
      </c>
      <c r="F32" s="5">
        <f t="shared" si="1"/>
        <v>0</v>
      </c>
    </row>
    <row r="33" spans="1:6" ht="23.25">
      <c r="A33" s="9" t="s">
        <v>43</v>
      </c>
      <c r="B33" s="17" t="s">
        <v>44</v>
      </c>
      <c r="C33" s="27">
        <v>92169.11</v>
      </c>
      <c r="D33" s="27">
        <v>0</v>
      </c>
      <c r="E33" s="14">
        <f t="shared" si="0"/>
        <v>-92169.11</v>
      </c>
      <c r="F33" s="5">
        <f t="shared" si="1"/>
        <v>0</v>
      </c>
    </row>
    <row r="34" spans="1:6">
      <c r="A34" s="9" t="s">
        <v>45</v>
      </c>
      <c r="B34" s="17" t="s">
        <v>46</v>
      </c>
      <c r="C34" s="27">
        <v>25986662.579999998</v>
      </c>
      <c r="D34" s="27">
        <v>17846852.649999999</v>
      </c>
      <c r="E34" s="14">
        <f t="shared" si="0"/>
        <v>-8139809.9299999997</v>
      </c>
      <c r="F34" s="5">
        <f t="shared" si="1"/>
        <v>0.6867697071549077</v>
      </c>
    </row>
    <row r="35" spans="1:6">
      <c r="A35" s="9" t="s">
        <v>47</v>
      </c>
      <c r="B35" s="17" t="s">
        <v>48</v>
      </c>
      <c r="C35" s="27">
        <v>25986662.579999998</v>
      </c>
      <c r="D35" s="27">
        <v>17846852.650000002</v>
      </c>
      <c r="E35" s="14">
        <f t="shared" si="0"/>
        <v>-8139809.929999996</v>
      </c>
      <c r="F35" s="5">
        <f t="shared" si="1"/>
        <v>0.68676970715490793</v>
      </c>
    </row>
    <row r="36" spans="1:6">
      <c r="A36" s="9" t="s">
        <v>49</v>
      </c>
      <c r="B36" s="17" t="s">
        <v>50</v>
      </c>
      <c r="C36" s="27">
        <v>878789.53</v>
      </c>
      <c r="D36" s="27">
        <v>1038847.3</v>
      </c>
      <c r="E36" s="14">
        <f t="shared" si="0"/>
        <v>160057.77000000002</v>
      </c>
      <c r="F36" s="5">
        <f t="shared" si="1"/>
        <v>1.1821343615689186</v>
      </c>
    </row>
    <row r="37" spans="1:6">
      <c r="A37" s="9" t="s">
        <v>51</v>
      </c>
      <c r="B37" s="17" t="s">
        <v>52</v>
      </c>
      <c r="C37" s="27">
        <v>257011.53</v>
      </c>
      <c r="D37" s="27">
        <v>267567.3</v>
      </c>
      <c r="E37" s="14">
        <f t="shared" si="0"/>
        <v>10555.76999999999</v>
      </c>
      <c r="F37" s="5">
        <f t="shared" si="1"/>
        <v>1.0410711924091498</v>
      </c>
    </row>
    <row r="38" spans="1:6">
      <c r="A38" s="9" t="s">
        <v>53</v>
      </c>
      <c r="B38" s="17" t="s">
        <v>54</v>
      </c>
      <c r="C38" s="27">
        <v>621778</v>
      </c>
      <c r="D38" s="27">
        <v>771280</v>
      </c>
      <c r="E38" s="14">
        <f t="shared" si="0"/>
        <v>149502</v>
      </c>
      <c r="F38" s="5">
        <f t="shared" si="1"/>
        <v>1.2404427303635703</v>
      </c>
    </row>
    <row r="39" spans="1:6" ht="23.25" hidden="1">
      <c r="A39" s="9" t="s">
        <v>55</v>
      </c>
      <c r="B39" s="17" t="s">
        <v>56</v>
      </c>
      <c r="C39" s="18">
        <v>0</v>
      </c>
      <c r="D39" s="18"/>
      <c r="E39" s="14">
        <f t="shared" si="0"/>
        <v>0</v>
      </c>
      <c r="F39" s="5" t="e">
        <f t="shared" si="1"/>
        <v>#DIV/0!</v>
      </c>
    </row>
    <row r="40" spans="1:6" ht="23.25" hidden="1">
      <c r="A40" s="19" t="s">
        <v>57</v>
      </c>
      <c r="B40" s="20" t="s">
        <v>58</v>
      </c>
      <c r="C40" s="18">
        <v>0</v>
      </c>
      <c r="D40" s="18"/>
      <c r="E40" s="14">
        <f t="shared" si="0"/>
        <v>0</v>
      </c>
      <c r="F40" s="5" t="e">
        <f t="shared" si="1"/>
        <v>#DIV/0!</v>
      </c>
    </row>
    <row r="41" spans="1:6" ht="34.5" hidden="1">
      <c r="A41" s="21" t="s">
        <v>63</v>
      </c>
      <c r="B41" s="22" t="s">
        <v>65</v>
      </c>
      <c r="C41" s="18">
        <v>0</v>
      </c>
      <c r="D41" s="18"/>
      <c r="E41" s="14">
        <f t="shared" si="0"/>
        <v>0</v>
      </c>
      <c r="F41" s="5" t="e">
        <f t="shared" si="1"/>
        <v>#DIV/0!</v>
      </c>
    </row>
    <row r="42" spans="1:6" hidden="1">
      <c r="A42" s="21" t="s">
        <v>64</v>
      </c>
      <c r="B42" s="22" t="s">
        <v>66</v>
      </c>
      <c r="C42" s="18">
        <v>0</v>
      </c>
      <c r="D42" s="18"/>
      <c r="E42" s="14">
        <f t="shared" si="0"/>
        <v>0</v>
      </c>
      <c r="F42" s="5" t="e">
        <f t="shared" si="1"/>
        <v>#DIV/0!</v>
      </c>
    </row>
    <row r="43" spans="1:6" ht="23.25">
      <c r="A43" s="21" t="s">
        <v>75</v>
      </c>
      <c r="B43" s="22" t="s">
        <v>56</v>
      </c>
      <c r="C43" s="27">
        <v>7377.53</v>
      </c>
      <c r="D43" s="27">
        <v>0</v>
      </c>
      <c r="E43" s="14">
        <f t="shared" si="0"/>
        <v>-7377.53</v>
      </c>
      <c r="F43" s="5">
        <f t="shared" si="1"/>
        <v>0</v>
      </c>
    </row>
    <row r="44" spans="1:6" ht="23.25">
      <c r="A44" s="21" t="s">
        <v>76</v>
      </c>
      <c r="B44" s="22" t="s">
        <v>58</v>
      </c>
      <c r="C44" s="27">
        <v>7377.53</v>
      </c>
      <c r="D44" s="27">
        <v>0</v>
      </c>
      <c r="E44" s="14">
        <f t="shared" si="0"/>
        <v>-7377.53</v>
      </c>
      <c r="F44" s="5">
        <f t="shared" si="1"/>
        <v>0</v>
      </c>
    </row>
  </sheetData>
  <mergeCells count="7">
    <mergeCell ref="E4:E6"/>
    <mergeCell ref="F4:F6"/>
    <mergeCell ref="A2:F2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5C9852E-9AF6-4C7D-9F22-C79492327D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2020-10-16T13:14:11Z</cp:lastPrinted>
  <dcterms:created xsi:type="dcterms:W3CDTF">2019-04-09T08:40:02Z</dcterms:created>
  <dcterms:modified xsi:type="dcterms:W3CDTF">2023-10-20T13:16:04Z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SV_0503117M_20160101_2524.xlsx</vt:lpwstr>
  </property>
  <property fmtid="{D5CDD505-2E9C-101B-9397-08002B2CF9AE}" pid="3" name="Название отчета">
    <vt:lpwstr>SV_0503117M_20160101_2524.xlsx</vt:lpwstr>
  </property>
  <property fmtid="{D5CDD505-2E9C-101B-9397-08002B2CF9AE}" pid="4" name="Версия клиента">
    <vt:lpwstr>18.2.7.29019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