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57" i="1"/>
  <c r="C58"/>
  <c r="E57"/>
  <c r="E54"/>
  <c r="E50"/>
  <c r="E49"/>
  <c r="E47"/>
  <c r="E46"/>
  <c r="E45"/>
  <c r="E43"/>
  <c r="C57"/>
  <c r="D41"/>
  <c r="E39"/>
  <c r="E33"/>
  <c r="E28"/>
  <c r="E26"/>
  <c r="E25"/>
  <c r="E22"/>
  <c r="E17"/>
  <c r="E15"/>
  <c r="E14"/>
  <c r="E13"/>
  <c r="E12"/>
  <c r="E11"/>
  <c r="E9"/>
  <c r="D9"/>
  <c r="C41"/>
  <c r="C9"/>
  <c r="D26"/>
  <c r="C26"/>
  <c r="D11"/>
  <c r="C11"/>
  <c r="E41" l="1"/>
</calcChain>
</file>

<file path=xl/sharedStrings.xml><?xml version="1.0" encoding="utf-8"?>
<sst xmlns="http://schemas.openxmlformats.org/spreadsheetml/2006/main" count="94" uniqueCount="90">
  <si>
    <t>ОТЧЕТ</t>
  </si>
  <si>
    <t>ОБ ИСПОЛНЕНИИ БЮДЖЕТА МУНИЦИПАЛЬНОГО ОБРАЗОВАНИЯ</t>
  </si>
  <si>
    <t>тыс. руб.</t>
  </si>
  <si>
    <t xml:space="preserve">Коды бюджетной     </t>
  </si>
  <si>
    <t>классификации Российской</t>
  </si>
  <si>
    <t xml:space="preserve">Федерации        </t>
  </si>
  <si>
    <t xml:space="preserve">Наименование     </t>
  </si>
  <si>
    <t>Уточненный</t>
  </si>
  <si>
    <t>план &lt;*&gt;</t>
  </si>
  <si>
    <t>Исполнение</t>
  </si>
  <si>
    <t xml:space="preserve">Процент </t>
  </si>
  <si>
    <t>исполнения</t>
  </si>
  <si>
    <t>000 1 00 00000 00 0000 000</t>
  </si>
  <si>
    <t>НАЛОГОВЫЕ И НЕНАЛОГОВЫЕ</t>
  </si>
  <si>
    <t xml:space="preserve">ДОХОДЫ                </t>
  </si>
  <si>
    <t xml:space="preserve">Налоговые доходы      </t>
  </si>
  <si>
    <t>000 1 01 00000 00 0000 000</t>
  </si>
  <si>
    <t xml:space="preserve">Налог на доходы физических лиц                </t>
  </si>
  <si>
    <t>000 1 06 00000 00 0000 000</t>
  </si>
  <si>
    <t xml:space="preserve">Налоги на имущество   </t>
  </si>
  <si>
    <t xml:space="preserve">Неналоговые доходы    </t>
  </si>
  <si>
    <t>000 1 11 00000 00 0000 000</t>
  </si>
  <si>
    <t>Доходы от использования</t>
  </si>
  <si>
    <t>имущества, находящегося</t>
  </si>
  <si>
    <t xml:space="preserve">в государственной и   </t>
  </si>
  <si>
    <t xml:space="preserve">муниципальной         </t>
  </si>
  <si>
    <t>000 1 14 00000 00 0000 000</t>
  </si>
  <si>
    <t xml:space="preserve">Доходы от продажи     </t>
  </si>
  <si>
    <t xml:space="preserve">материальных и        </t>
  </si>
  <si>
    <t>нематериальных активов</t>
  </si>
  <si>
    <t>000 1 16 00000 00 0000 000</t>
  </si>
  <si>
    <t>Штрафы, санкции, возмещение ущерба</t>
  </si>
  <si>
    <t>000 2 00 00000 00 0000 000</t>
  </si>
  <si>
    <t xml:space="preserve">БЕЗВОЗМЕЗДНЫЕ         </t>
  </si>
  <si>
    <t xml:space="preserve">ПОСТУПЛЕНИЯ           </t>
  </si>
  <si>
    <t>000 2 02 01000 00 0000 151</t>
  </si>
  <si>
    <t xml:space="preserve">Дотации бюджетам      </t>
  </si>
  <si>
    <t xml:space="preserve">субъектов Российской  </t>
  </si>
  <si>
    <t xml:space="preserve">Федерации и           </t>
  </si>
  <si>
    <t xml:space="preserve">муниципальных         </t>
  </si>
  <si>
    <t xml:space="preserve">образований           </t>
  </si>
  <si>
    <t>000 2 02 02000 00 0000 151</t>
  </si>
  <si>
    <t xml:space="preserve">Субсидии бюджетам     </t>
  </si>
  <si>
    <t>(межбюджетные субсидии)</t>
  </si>
  <si>
    <t xml:space="preserve">ВСЕГО ДОХОДОВ         </t>
  </si>
  <si>
    <t xml:space="preserve">Общегосударственные   </t>
  </si>
  <si>
    <t xml:space="preserve">вопросы               </t>
  </si>
  <si>
    <t>Национальная экономика</t>
  </si>
  <si>
    <t xml:space="preserve">Жилищно-коммунальное  </t>
  </si>
  <si>
    <t xml:space="preserve">хозяйство             </t>
  </si>
  <si>
    <t xml:space="preserve">Культура,             </t>
  </si>
  <si>
    <t xml:space="preserve">кинематография,       </t>
  </si>
  <si>
    <t xml:space="preserve">средства массовой     </t>
  </si>
  <si>
    <t xml:space="preserve">информации            </t>
  </si>
  <si>
    <t xml:space="preserve">Социальная политика   </t>
  </si>
  <si>
    <t>Обслуживание государственного и муниципального долга</t>
  </si>
  <si>
    <t xml:space="preserve">ВСЕГО РАСХОДОВ        </t>
  </si>
  <si>
    <t xml:space="preserve">Профицит бюджета (со  </t>
  </si>
  <si>
    <t xml:space="preserve">знаком "плюс") или    </t>
  </si>
  <si>
    <t xml:space="preserve">дефицит бюджета (со   </t>
  </si>
  <si>
    <t xml:space="preserve">знаком "минус")       </t>
  </si>
  <si>
    <t>СВЕДЕНИЯ</t>
  </si>
  <si>
    <t>О ЧИСЛЕННОСТИ МУНИЦИПАЛЬНЫХ СЛУЖАЩИХ, РАБОТНИКОВ</t>
  </si>
  <si>
    <t>МУНИЦИПАЛЬНЫХ УЧРЕЖДЕНИЙ С УКАЗАНИЕМ ФАКТИЧЕСКИХ ЗАТРАТ</t>
  </si>
  <si>
    <t xml:space="preserve">Наименование          </t>
  </si>
  <si>
    <t xml:space="preserve">Среднесписочная </t>
  </si>
  <si>
    <t>численность (чел.)</t>
  </si>
  <si>
    <t>Оплата труда</t>
  </si>
  <si>
    <t>(тыс. руб.)</t>
  </si>
  <si>
    <t>Муниципальные служащие</t>
  </si>
  <si>
    <t>Работники муниципальных учреждений</t>
  </si>
  <si>
    <t>ГОРОДСКОЕ ПОСЕЛЕНИЕ УМБА ТЕРСКОГО РАЙОНА ЗА  1 квартал 2016 ГОДА</t>
  </si>
  <si>
    <t>000 1 03 00000 00 0000 000</t>
  </si>
  <si>
    <t>Акцизы по подакцизным товарам (продукции), производимым на территории Российской Федерации</t>
  </si>
  <si>
    <t>000 1 05 00000 00 0000 000</t>
  </si>
  <si>
    <t>Налог, взимаемый в связи с применением упрощенной системы налогообложения</t>
  </si>
  <si>
    <t>Доходы от использования имущества, находящегося в государственной и муниципальной собственности</t>
  </si>
  <si>
    <t>Субвенции бюджетам муниципальных образований</t>
  </si>
  <si>
    <t>000 2 02 03000 00 0000 151</t>
  </si>
  <si>
    <t>возврат целевых</t>
  </si>
  <si>
    <t xml:space="preserve">000 2 19 05000 00 0000 151  </t>
  </si>
  <si>
    <t>0100</t>
  </si>
  <si>
    <t>0400</t>
  </si>
  <si>
    <t>0500</t>
  </si>
  <si>
    <t>0800</t>
  </si>
  <si>
    <t>Национальная безопасность и правоохранительная деятельность</t>
  </si>
  <si>
    <t>0300</t>
  </si>
  <si>
    <t>Охрана окружающей среды</t>
  </si>
  <si>
    <t>0600</t>
  </si>
  <si>
    <t>НА ИХ ДЕНЕЖНОЕ СОДЕРЖАНИЕ ЗА 1 квартал 2016 ГОДА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</si>
</sst>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sz val="9"/>
      <name val="Arial"/>
      <family val="2"/>
      <charset val="204"/>
    </font>
    <font>
      <sz val="9"/>
      <name val="Arial Cyr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/>
    <xf numFmtId="0" fontId="2" fillId="0" borderId="8" xfId="0" applyFont="1" applyBorder="1" applyAlignment="1">
      <alignment horizontal="center"/>
    </xf>
    <xf numFmtId="0" fontId="0" fillId="0" borderId="8" xfId="0" applyBorder="1" applyAlignment="1"/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3" fillId="0" borderId="11" xfId="0" applyFont="1" applyFill="1" applyBorder="1" applyAlignment="1">
      <alignment horizontal="left" wrapText="1"/>
    </xf>
    <xf numFmtId="49" fontId="3" fillId="0" borderId="11" xfId="0" applyNumberFormat="1" applyFont="1" applyFill="1" applyBorder="1" applyAlignment="1">
      <alignment wrapText="1"/>
    </xf>
    <xf numFmtId="0" fontId="4" fillId="0" borderId="11" xfId="0" applyFont="1" applyBorder="1" applyAlignment="1">
      <alignment horizontal="left" vertical="top" wrapText="1"/>
    </xf>
    <xf numFmtId="0" fontId="4" fillId="0" borderId="11" xfId="0" applyFont="1" applyBorder="1" applyAlignment="1">
      <alignment wrapText="1"/>
    </xf>
    <xf numFmtId="0" fontId="5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6" fillId="0" borderId="11" xfId="0" applyFont="1" applyFill="1" applyBorder="1" applyAlignment="1">
      <alignment horizontal="left" vertical="center" wrapText="1"/>
    </xf>
    <xf numFmtId="1" fontId="6" fillId="0" borderId="11" xfId="0" applyNumberFormat="1" applyFont="1" applyBorder="1"/>
    <xf numFmtId="49" fontId="6" fillId="0" borderId="11" xfId="0" applyNumberFormat="1" applyFont="1" applyFill="1" applyBorder="1" applyAlignment="1">
      <alignment horizontal="left" vertical="center"/>
    </xf>
    <xf numFmtId="1" fontId="2" fillId="0" borderId="1" xfId="0" applyNumberFormat="1" applyFont="1" applyBorder="1" applyAlignment="1">
      <alignment vertical="top" wrapText="1"/>
    </xf>
    <xf numFmtId="1" fontId="2" fillId="0" borderId="3" xfId="0" applyNumberFormat="1" applyFont="1" applyBorder="1" applyAlignment="1">
      <alignment vertical="top" wrapText="1"/>
    </xf>
    <xf numFmtId="1" fontId="2" fillId="0" borderId="7" xfId="0" applyNumberFormat="1" applyFont="1" applyBorder="1" applyAlignment="1">
      <alignment vertical="top" wrapText="1"/>
    </xf>
    <xf numFmtId="1" fontId="2" fillId="0" borderId="2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49" fontId="2" fillId="0" borderId="12" xfId="0" applyNumberFormat="1" applyFont="1" applyBorder="1" applyAlignment="1">
      <alignment vertical="top" wrapText="1"/>
    </xf>
    <xf numFmtId="49" fontId="2" fillId="0" borderId="13" xfId="0" applyNumberFormat="1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1" fontId="2" fillId="0" borderId="2" xfId="0" applyNumberFormat="1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8"/>
  <sheetViews>
    <sheetView tabSelected="1" workbookViewId="0">
      <selection activeCell="E76" sqref="E76"/>
    </sheetView>
  </sheetViews>
  <sheetFormatPr defaultRowHeight="15"/>
  <cols>
    <col min="1" max="1" width="30.5703125" customWidth="1"/>
    <col min="2" max="2" width="26.140625" customWidth="1"/>
    <col min="3" max="3" width="21.28515625" customWidth="1"/>
    <col min="4" max="4" width="15.28515625" customWidth="1"/>
    <col min="5" max="5" width="21.7109375" customWidth="1"/>
  </cols>
  <sheetData>
    <row r="1" spans="1:5">
      <c r="A1" s="12" t="s">
        <v>0</v>
      </c>
      <c r="B1" s="13"/>
      <c r="C1" s="13"/>
      <c r="D1" s="13"/>
      <c r="E1" s="13"/>
    </row>
    <row r="2" spans="1:5">
      <c r="A2" s="12" t="s">
        <v>1</v>
      </c>
      <c r="B2" s="13"/>
      <c r="C2" s="13"/>
      <c r="D2" s="13"/>
      <c r="E2" s="13"/>
    </row>
    <row r="3" spans="1:5">
      <c r="A3" s="12" t="s">
        <v>71</v>
      </c>
      <c r="B3" s="13"/>
      <c r="C3" s="13"/>
      <c r="D3" s="13"/>
      <c r="E3" s="13"/>
    </row>
    <row r="4" spans="1:5">
      <c r="A4" s="1"/>
    </row>
    <row r="5" spans="1:5" ht="15.75" thickBot="1">
      <c r="A5" s="14" t="s">
        <v>2</v>
      </c>
      <c r="B5" s="15"/>
      <c r="C5" s="15"/>
      <c r="D5" s="15"/>
      <c r="E5" s="15"/>
    </row>
    <row r="6" spans="1:5">
      <c r="A6" s="2" t="s">
        <v>3</v>
      </c>
      <c r="B6" s="16" t="s">
        <v>6</v>
      </c>
      <c r="C6" s="5" t="s">
        <v>7</v>
      </c>
      <c r="D6" s="16" t="s">
        <v>9</v>
      </c>
      <c r="E6" s="5" t="s">
        <v>10</v>
      </c>
    </row>
    <row r="7" spans="1:5">
      <c r="A7" s="3" t="s">
        <v>4</v>
      </c>
      <c r="B7" s="17"/>
      <c r="C7" s="6" t="s">
        <v>8</v>
      </c>
      <c r="D7" s="17"/>
      <c r="E7" s="6" t="s">
        <v>11</v>
      </c>
    </row>
    <row r="8" spans="1:5" ht="15.75" thickBot="1">
      <c r="A8" s="4" t="s">
        <v>5</v>
      </c>
      <c r="B8" s="18"/>
      <c r="C8" s="7"/>
      <c r="D8" s="18"/>
      <c r="E8" s="7"/>
    </row>
    <row r="9" spans="1:5" ht="25.5">
      <c r="A9" s="16" t="s">
        <v>12</v>
      </c>
      <c r="B9" s="6" t="s">
        <v>13</v>
      </c>
      <c r="C9" s="16">
        <f>SUM(C11+C17+C22+C25)</f>
        <v>15608.2</v>
      </c>
      <c r="D9" s="16">
        <f>SUM(D11+D17+D22+D25)</f>
        <v>3339.1</v>
      </c>
      <c r="E9" s="33">
        <f>SUM(D9/C9*100)</f>
        <v>21.39324201381325</v>
      </c>
    </row>
    <row r="10" spans="1:5" ht="15.75" thickBot="1">
      <c r="A10" s="18"/>
      <c r="B10" s="8" t="s">
        <v>14</v>
      </c>
      <c r="C10" s="18"/>
      <c r="D10" s="18"/>
      <c r="E10" s="34"/>
    </row>
    <row r="11" spans="1:5" ht="15.75" thickBot="1">
      <c r="A11" s="4"/>
      <c r="B11" s="8" t="s">
        <v>15</v>
      </c>
      <c r="C11" s="8">
        <f>SUM(C12:C15)</f>
        <v>13768.2</v>
      </c>
      <c r="D11" s="8">
        <f>SUM(D12:D15)</f>
        <v>2626.4</v>
      </c>
      <c r="E11" s="35">
        <f>SUM(D11/C11*100)</f>
        <v>19.075841431704944</v>
      </c>
    </row>
    <row r="12" spans="1:5" ht="26.25" thickBot="1">
      <c r="A12" s="4" t="s">
        <v>16</v>
      </c>
      <c r="B12" s="8" t="s">
        <v>17</v>
      </c>
      <c r="C12" s="8">
        <v>7378.2</v>
      </c>
      <c r="D12" s="8">
        <v>1356.8</v>
      </c>
      <c r="E12" s="35">
        <f>SUM(D12/C12*100)</f>
        <v>18.389309045566669</v>
      </c>
    </row>
    <row r="13" spans="1:5" ht="59.25" customHeight="1" thickBot="1">
      <c r="A13" s="22" t="s">
        <v>72</v>
      </c>
      <c r="B13" s="23" t="s">
        <v>73</v>
      </c>
      <c r="C13" s="8">
        <v>2850</v>
      </c>
      <c r="D13" s="8">
        <v>948</v>
      </c>
      <c r="E13" s="35">
        <f>SUM(D13/C13*100)</f>
        <v>33.263157894736842</v>
      </c>
    </row>
    <row r="14" spans="1:5" ht="37.5" thickBot="1">
      <c r="A14" s="24" t="s">
        <v>74</v>
      </c>
      <c r="B14" s="25" t="s">
        <v>75</v>
      </c>
      <c r="C14" s="8">
        <v>1290</v>
      </c>
      <c r="D14" s="8">
        <v>119.7</v>
      </c>
      <c r="E14" s="35">
        <f>SUM(D14/C14*100)</f>
        <v>9.279069767441861</v>
      </c>
    </row>
    <row r="15" spans="1:5" ht="15.75" thickBot="1">
      <c r="A15" s="4" t="s">
        <v>18</v>
      </c>
      <c r="B15" s="8" t="s">
        <v>19</v>
      </c>
      <c r="C15" s="8">
        <v>2250</v>
      </c>
      <c r="D15" s="8">
        <v>201.9</v>
      </c>
      <c r="E15" s="35">
        <f>SUM(D15/C15*100)</f>
        <v>8.9733333333333327</v>
      </c>
    </row>
    <row r="16" spans="1:5" ht="15.75" hidden="1" thickBot="1">
      <c r="A16" s="4"/>
      <c r="B16" s="8" t="s">
        <v>20</v>
      </c>
      <c r="C16" s="8">
        <v>1256.3</v>
      </c>
      <c r="D16" s="8">
        <v>700.6</v>
      </c>
      <c r="E16" s="8">
        <v>56</v>
      </c>
    </row>
    <row r="17" spans="1:5" ht="15.75" hidden="1" thickBot="1">
      <c r="A17" s="16" t="s">
        <v>21</v>
      </c>
      <c r="B17" s="6" t="s">
        <v>22</v>
      </c>
      <c r="C17" s="16">
        <v>1150</v>
      </c>
      <c r="D17" s="16">
        <v>401.1</v>
      </c>
      <c r="E17" s="33">
        <f>SUM(D17/C17*100)</f>
        <v>34.878260869565217</v>
      </c>
    </row>
    <row r="18" spans="1:5" ht="15.75" hidden="1" thickBot="1">
      <c r="A18" s="17"/>
      <c r="B18" s="6" t="s">
        <v>23</v>
      </c>
      <c r="C18" s="17"/>
      <c r="D18" s="17"/>
      <c r="E18" s="36"/>
    </row>
    <row r="19" spans="1:5" ht="15.75" hidden="1" thickBot="1">
      <c r="A19" s="17"/>
      <c r="B19" s="6" t="s">
        <v>24</v>
      </c>
      <c r="C19" s="17"/>
      <c r="D19" s="17"/>
      <c r="E19" s="36"/>
    </row>
    <row r="20" spans="1:5" ht="15.75" hidden="1" thickBot="1">
      <c r="A20" s="17"/>
      <c r="B20" s="6" t="s">
        <v>25</v>
      </c>
      <c r="C20" s="17"/>
      <c r="D20" s="17"/>
      <c r="E20" s="36"/>
    </row>
    <row r="21" spans="1:5" ht="51" customHeight="1" thickBot="1">
      <c r="A21" s="18"/>
      <c r="B21" s="26" t="s">
        <v>76</v>
      </c>
      <c r="C21" s="18"/>
      <c r="D21" s="18"/>
      <c r="E21" s="34"/>
    </row>
    <row r="22" spans="1:5">
      <c r="A22" s="27" t="s">
        <v>26</v>
      </c>
      <c r="B22" s="6" t="s">
        <v>27</v>
      </c>
      <c r="C22" s="16">
        <v>675</v>
      </c>
      <c r="D22" s="16">
        <v>201.6</v>
      </c>
      <c r="E22" s="33">
        <f>SUM(D22/C22*100)</f>
        <v>29.866666666666664</v>
      </c>
    </row>
    <row r="23" spans="1:5">
      <c r="A23" s="28"/>
      <c r="B23" s="6" t="s">
        <v>28</v>
      </c>
      <c r="C23" s="17"/>
      <c r="D23" s="17"/>
      <c r="E23" s="36"/>
    </row>
    <row r="24" spans="1:5" ht="18.75" customHeight="1" thickBot="1">
      <c r="A24" s="29"/>
      <c r="B24" s="8" t="s">
        <v>29</v>
      </c>
      <c r="C24" s="18"/>
      <c r="D24" s="18"/>
      <c r="E24" s="34"/>
    </row>
    <row r="25" spans="1:5" ht="34.5" customHeight="1" thickBot="1">
      <c r="A25" s="4" t="s">
        <v>30</v>
      </c>
      <c r="B25" s="8" t="s">
        <v>31</v>
      </c>
      <c r="C25" s="8">
        <v>15</v>
      </c>
      <c r="D25" s="8">
        <v>110</v>
      </c>
      <c r="E25" s="35">
        <f>SUM(D25/C25*100)</f>
        <v>733.33333333333326</v>
      </c>
    </row>
    <row r="26" spans="1:5" ht="16.5" customHeight="1">
      <c r="A26" s="16" t="s">
        <v>32</v>
      </c>
      <c r="B26" s="6" t="s">
        <v>33</v>
      </c>
      <c r="C26" s="16">
        <f>SUM(C28:C40)</f>
        <v>47942</v>
      </c>
      <c r="D26" s="16">
        <f>SUM(D28:D40)</f>
        <v>8148.9</v>
      </c>
      <c r="E26" s="33">
        <f>SUM(D26/C26*100)</f>
        <v>16.99741354136248</v>
      </c>
    </row>
    <row r="27" spans="1:5" ht="17.25" customHeight="1" thickBot="1">
      <c r="A27" s="18"/>
      <c r="B27" s="8" t="s">
        <v>34</v>
      </c>
      <c r="C27" s="18"/>
      <c r="D27" s="18"/>
      <c r="E27" s="34"/>
    </row>
    <row r="28" spans="1:5" ht="20.25" customHeight="1">
      <c r="A28" s="16" t="s">
        <v>35</v>
      </c>
      <c r="B28" s="6" t="s">
        <v>36</v>
      </c>
      <c r="C28" s="16">
        <v>36005.699999999997</v>
      </c>
      <c r="D28" s="16">
        <v>8714.9</v>
      </c>
      <c r="E28" s="33">
        <f>SUM(D28/C28*100)</f>
        <v>24.204223220212356</v>
      </c>
    </row>
    <row r="29" spans="1:5" ht="16.5" customHeight="1">
      <c r="A29" s="17"/>
      <c r="B29" s="6" t="s">
        <v>37</v>
      </c>
      <c r="C29" s="17"/>
      <c r="D29" s="17"/>
      <c r="E29" s="36"/>
    </row>
    <row r="30" spans="1:5" ht="16.5" customHeight="1">
      <c r="A30" s="17"/>
      <c r="B30" s="6" t="s">
        <v>38</v>
      </c>
      <c r="C30" s="17"/>
      <c r="D30" s="17"/>
      <c r="E30" s="36"/>
    </row>
    <row r="31" spans="1:5" ht="15" customHeight="1">
      <c r="A31" s="17"/>
      <c r="B31" s="6" t="s">
        <v>39</v>
      </c>
      <c r="C31" s="17"/>
      <c r="D31" s="17"/>
      <c r="E31" s="36"/>
    </row>
    <row r="32" spans="1:5" ht="18" customHeight="1" thickBot="1">
      <c r="A32" s="18"/>
      <c r="B32" s="8" t="s">
        <v>40</v>
      </c>
      <c r="C32" s="18"/>
      <c r="D32" s="18"/>
      <c r="E32" s="34"/>
    </row>
    <row r="33" spans="1:5" ht="19.5" customHeight="1">
      <c r="A33" s="16" t="s">
        <v>41</v>
      </c>
      <c r="B33" s="6" t="s">
        <v>42</v>
      </c>
      <c r="C33" s="16">
        <v>11164</v>
      </c>
      <c r="D33" s="16">
        <v>806.9</v>
      </c>
      <c r="E33" s="33">
        <f>SUM(D33/C33*100)</f>
        <v>7.2276961662486565</v>
      </c>
    </row>
    <row r="34" spans="1:5" ht="20.25" customHeight="1">
      <c r="A34" s="17"/>
      <c r="B34" s="6" t="s">
        <v>37</v>
      </c>
      <c r="C34" s="17"/>
      <c r="D34" s="17"/>
      <c r="E34" s="36"/>
    </row>
    <row r="35" spans="1:5" ht="17.25" customHeight="1">
      <c r="A35" s="17"/>
      <c r="B35" s="6" t="s">
        <v>38</v>
      </c>
      <c r="C35" s="17"/>
      <c r="D35" s="17"/>
      <c r="E35" s="36"/>
    </row>
    <row r="36" spans="1:5" ht="21.75" customHeight="1">
      <c r="A36" s="17"/>
      <c r="B36" s="6" t="s">
        <v>39</v>
      </c>
      <c r="C36" s="17"/>
      <c r="D36" s="17"/>
      <c r="E36" s="36"/>
    </row>
    <row r="37" spans="1:5" ht="17.25" customHeight="1">
      <c r="A37" s="17"/>
      <c r="B37" s="6" t="s">
        <v>40</v>
      </c>
      <c r="C37" s="17"/>
      <c r="D37" s="17"/>
      <c r="E37" s="36"/>
    </row>
    <row r="38" spans="1:5" ht="18" customHeight="1" thickBot="1">
      <c r="A38" s="18"/>
      <c r="B38" s="8" t="s">
        <v>43</v>
      </c>
      <c r="C38" s="18"/>
      <c r="D38" s="18"/>
      <c r="E38" s="34"/>
    </row>
    <row r="39" spans="1:5" ht="33" customHeight="1" thickBot="1">
      <c r="A39" s="32" t="s">
        <v>78</v>
      </c>
      <c r="B39" s="30" t="s">
        <v>77</v>
      </c>
      <c r="C39" s="8">
        <v>772.3</v>
      </c>
      <c r="D39" s="8"/>
      <c r="E39" s="8">
        <f>SUM(D39/C39*100)</f>
        <v>0</v>
      </c>
    </row>
    <row r="40" spans="1:5" ht="33" customHeight="1" thickBot="1">
      <c r="A40" s="31" t="s">
        <v>80</v>
      </c>
      <c r="B40" s="30" t="s">
        <v>79</v>
      </c>
      <c r="C40" s="8"/>
      <c r="D40" s="8">
        <v>-1372.9</v>
      </c>
      <c r="E40" s="8"/>
    </row>
    <row r="41" spans="1:5" ht="21" customHeight="1" thickBot="1">
      <c r="A41" s="4"/>
      <c r="B41" s="8" t="s">
        <v>44</v>
      </c>
      <c r="C41" s="8">
        <f>SUM(C26+C9)</f>
        <v>63550.2</v>
      </c>
      <c r="D41" s="8">
        <f>SUM(D26+D9)</f>
        <v>11488</v>
      </c>
      <c r="E41" s="35">
        <f>SUM(D41/C41*100)</f>
        <v>18.077047751226591</v>
      </c>
    </row>
    <row r="42" spans="1:5" ht="15.75" thickBot="1">
      <c r="A42" s="19"/>
      <c r="B42" s="20"/>
      <c r="C42" s="20"/>
      <c r="D42" s="20"/>
      <c r="E42" s="21"/>
    </row>
    <row r="43" spans="1:5" ht="19.5" customHeight="1">
      <c r="A43" s="37" t="s">
        <v>81</v>
      </c>
      <c r="B43" s="6" t="s">
        <v>45</v>
      </c>
      <c r="C43" s="16">
        <v>15012.6</v>
      </c>
      <c r="D43" s="16">
        <v>3621</v>
      </c>
      <c r="E43" s="33">
        <f>SUM(D43/C43*100)</f>
        <v>24.119739418888134</v>
      </c>
    </row>
    <row r="44" spans="1:5" ht="15.75" thickBot="1">
      <c r="A44" s="38"/>
      <c r="B44" s="6" t="s">
        <v>46</v>
      </c>
      <c r="C44" s="18"/>
      <c r="D44" s="18"/>
      <c r="E44" s="34"/>
    </row>
    <row r="45" spans="1:5" ht="39.75" thickBot="1">
      <c r="A45" s="41" t="s">
        <v>86</v>
      </c>
      <c r="B45" s="22" t="s">
        <v>85</v>
      </c>
      <c r="C45" s="8">
        <v>300</v>
      </c>
      <c r="D45" s="8"/>
      <c r="E45" s="8">
        <f>SUM(D45/C45*100)</f>
        <v>0</v>
      </c>
    </row>
    <row r="46" spans="1:5" ht="26.25" customHeight="1" thickBot="1">
      <c r="A46" s="39" t="s">
        <v>82</v>
      </c>
      <c r="B46" s="8" t="s">
        <v>47</v>
      </c>
      <c r="C46" s="8">
        <v>9674.4</v>
      </c>
      <c r="D46" s="8">
        <v>1970.7</v>
      </c>
      <c r="E46" s="35">
        <f>SUM(D46/C46*100)</f>
        <v>20.370255519722154</v>
      </c>
    </row>
    <row r="47" spans="1:5" ht="19.5" customHeight="1">
      <c r="A47" s="37" t="s">
        <v>83</v>
      </c>
      <c r="B47" s="6" t="s">
        <v>48</v>
      </c>
      <c r="C47" s="16">
        <v>23987.8</v>
      </c>
      <c r="D47" s="16">
        <v>2051.4</v>
      </c>
      <c r="E47" s="33">
        <f>SUM(D47/C47*100)</f>
        <v>8.5518471889877361</v>
      </c>
    </row>
    <row r="48" spans="1:5" ht="20.25" customHeight="1" thickBot="1">
      <c r="A48" s="38"/>
      <c r="B48" s="6" t="s">
        <v>49</v>
      </c>
      <c r="C48" s="18"/>
      <c r="D48" s="18"/>
      <c r="E48" s="34"/>
    </row>
    <row r="49" spans="1:5" ht="20.25" customHeight="1" thickBot="1">
      <c r="A49" s="42" t="s">
        <v>88</v>
      </c>
      <c r="B49" s="43" t="s">
        <v>87</v>
      </c>
      <c r="C49" s="6">
        <v>2900</v>
      </c>
      <c r="D49" s="9">
        <v>800</v>
      </c>
      <c r="E49" s="44">
        <f>SUM(D49/C49*100)</f>
        <v>27.586206896551722</v>
      </c>
    </row>
    <row r="50" spans="1:5" ht="17.25" customHeight="1">
      <c r="A50" s="37" t="s">
        <v>84</v>
      </c>
      <c r="B50" s="6" t="s">
        <v>50</v>
      </c>
      <c r="C50" s="16">
        <v>18358.599999999999</v>
      </c>
      <c r="D50" s="16">
        <v>4581.8999999999996</v>
      </c>
      <c r="E50" s="33">
        <f>SUM(D50/C50*100)</f>
        <v>24.957785452049723</v>
      </c>
    </row>
    <row r="51" spans="1:5" ht="15.75" customHeight="1">
      <c r="A51" s="40"/>
      <c r="B51" s="6" t="s">
        <v>51</v>
      </c>
      <c r="C51" s="17"/>
      <c r="D51" s="17"/>
      <c r="E51" s="36"/>
    </row>
    <row r="52" spans="1:5" ht="18" customHeight="1">
      <c r="A52" s="40"/>
      <c r="B52" s="6" t="s">
        <v>52</v>
      </c>
      <c r="C52" s="17"/>
      <c r="D52" s="17"/>
      <c r="E52" s="36"/>
    </row>
    <row r="53" spans="1:5" ht="15.75" customHeight="1" thickBot="1">
      <c r="A53" s="38"/>
      <c r="B53" s="8" t="s">
        <v>53</v>
      </c>
      <c r="C53" s="18"/>
      <c r="D53" s="18"/>
      <c r="E53" s="34"/>
    </row>
    <row r="54" spans="1:5" ht="20.25" customHeight="1" thickBot="1">
      <c r="A54" s="39">
        <v>1000</v>
      </c>
      <c r="B54" s="8" t="s">
        <v>54</v>
      </c>
      <c r="C54" s="8">
        <v>1238.0999999999999</v>
      </c>
      <c r="D54" s="8">
        <v>368.8</v>
      </c>
      <c r="E54" s="35">
        <f>SUM(D54/C54*100)</f>
        <v>29.78757774008562</v>
      </c>
    </row>
    <row r="55" spans="1:5" ht="41.25" customHeight="1">
      <c r="A55" s="37">
        <v>1300</v>
      </c>
      <c r="B55" s="16" t="s">
        <v>55</v>
      </c>
      <c r="C55" s="16">
        <v>0</v>
      </c>
      <c r="D55" s="16">
        <v>0</v>
      </c>
      <c r="E55" s="16"/>
    </row>
    <row r="56" spans="1:5" ht="3.75" customHeight="1" thickBot="1">
      <c r="A56" s="38"/>
      <c r="B56" s="18"/>
      <c r="C56" s="18"/>
      <c r="D56" s="18"/>
      <c r="E56" s="18"/>
    </row>
    <row r="57" spans="1:5" ht="15.75" thickBot="1">
      <c r="A57" s="4"/>
      <c r="B57" s="8" t="s">
        <v>56</v>
      </c>
      <c r="C57" s="8">
        <f>SUM(C43:C56)</f>
        <v>71471.5</v>
      </c>
      <c r="D57" s="8">
        <f>SUM(D43:D56)</f>
        <v>13393.8</v>
      </c>
      <c r="E57" s="35">
        <f>SUM(D57/C57*100)</f>
        <v>18.740057225607408</v>
      </c>
    </row>
    <row r="58" spans="1:5">
      <c r="A58" s="16"/>
      <c r="B58" s="6" t="s">
        <v>57</v>
      </c>
      <c r="C58" s="16">
        <f>SUM(C41-C57)</f>
        <v>-7921.3000000000029</v>
      </c>
      <c r="D58" s="16">
        <v>22367.3</v>
      </c>
      <c r="E58" s="16"/>
    </row>
    <row r="59" spans="1:5" ht="18" customHeight="1">
      <c r="A59" s="17"/>
      <c r="B59" s="6" t="s">
        <v>58</v>
      </c>
      <c r="C59" s="17"/>
      <c r="D59" s="17"/>
      <c r="E59" s="17"/>
    </row>
    <row r="60" spans="1:5" ht="14.25" customHeight="1">
      <c r="A60" s="17"/>
      <c r="B60" s="6" t="s">
        <v>59</v>
      </c>
      <c r="C60" s="17"/>
      <c r="D60" s="17"/>
      <c r="E60" s="17"/>
    </row>
    <row r="61" spans="1:5" ht="13.5" customHeight="1" thickBot="1">
      <c r="A61" s="18"/>
      <c r="B61" s="8" t="s">
        <v>60</v>
      </c>
      <c r="C61" s="18"/>
      <c r="D61" s="18"/>
      <c r="E61" s="18"/>
    </row>
    <row r="62" spans="1:5">
      <c r="A62" s="10"/>
    </row>
    <row r="63" spans="1:5">
      <c r="A63" s="10"/>
    </row>
    <row r="64" spans="1:5">
      <c r="A64" s="10"/>
    </row>
    <row r="65" spans="1:5">
      <c r="A65" s="10"/>
    </row>
    <row r="66" spans="1:5">
      <c r="A66" s="10"/>
    </row>
    <row r="67" spans="1:5">
      <c r="A67" s="11"/>
    </row>
    <row r="68" spans="1:5">
      <c r="A68" s="11"/>
    </row>
    <row r="69" spans="1:5">
      <c r="A69" s="12" t="s">
        <v>61</v>
      </c>
      <c r="B69" s="13"/>
      <c r="C69" s="13"/>
      <c r="D69" s="13"/>
      <c r="E69" s="13"/>
    </row>
    <row r="70" spans="1:5">
      <c r="A70" s="12" t="s">
        <v>62</v>
      </c>
      <c r="B70" s="13"/>
      <c r="C70" s="13"/>
      <c r="D70" s="13"/>
      <c r="E70" s="13"/>
    </row>
    <row r="71" spans="1:5">
      <c r="A71" s="12" t="s">
        <v>63</v>
      </c>
      <c r="B71" s="13"/>
      <c r="C71" s="13"/>
      <c r="D71" s="13"/>
      <c r="E71" s="13"/>
    </row>
    <row r="72" spans="1:5">
      <c r="A72" s="12" t="s">
        <v>89</v>
      </c>
      <c r="B72" s="13"/>
      <c r="C72" s="13"/>
      <c r="D72" s="13"/>
      <c r="E72" s="13"/>
    </row>
    <row r="73" spans="1:5" ht="15.75" thickBot="1">
      <c r="A73" s="1"/>
    </row>
    <row r="74" spans="1:5">
      <c r="A74" s="16" t="s">
        <v>64</v>
      </c>
      <c r="B74" s="5" t="s">
        <v>65</v>
      </c>
      <c r="C74" s="5" t="s">
        <v>67</v>
      </c>
    </row>
    <row r="75" spans="1:5" ht="15.75" thickBot="1">
      <c r="A75" s="18"/>
      <c r="B75" s="8" t="s">
        <v>66</v>
      </c>
      <c r="C75" s="8" t="s">
        <v>68</v>
      </c>
    </row>
    <row r="76" spans="1:5" ht="18" customHeight="1" thickBot="1">
      <c r="A76" s="4" t="s">
        <v>69</v>
      </c>
      <c r="B76" s="8">
        <v>10.6</v>
      </c>
      <c r="C76" s="8">
        <v>1142.3</v>
      </c>
    </row>
    <row r="77" spans="1:5" ht="26.25" customHeight="1">
      <c r="A77" s="16" t="s">
        <v>70</v>
      </c>
      <c r="B77" s="16">
        <v>32</v>
      </c>
      <c r="C77" s="16">
        <v>2749.3</v>
      </c>
    </row>
    <row r="78" spans="1:5" ht="3" customHeight="1" thickBot="1">
      <c r="A78" s="18"/>
      <c r="B78" s="18"/>
      <c r="C78" s="18"/>
    </row>
  </sheetData>
  <mergeCells count="60">
    <mergeCell ref="E9:E10"/>
    <mergeCell ref="B6:B8"/>
    <mergeCell ref="D6:D8"/>
    <mergeCell ref="A9:A10"/>
    <mergeCell ref="C9:C10"/>
    <mergeCell ref="D9:D10"/>
    <mergeCell ref="A17:A21"/>
    <mergeCell ref="C17:C21"/>
    <mergeCell ref="D17:D21"/>
    <mergeCell ref="E17:E21"/>
    <mergeCell ref="A22:A24"/>
    <mergeCell ref="C22:C24"/>
    <mergeCell ref="D22:D24"/>
    <mergeCell ref="E22:E24"/>
    <mergeCell ref="A26:A27"/>
    <mergeCell ref="C26:C27"/>
    <mergeCell ref="D26:D27"/>
    <mergeCell ref="E26:E27"/>
    <mergeCell ref="A28:A32"/>
    <mergeCell ref="C28:C32"/>
    <mergeCell ref="D28:D32"/>
    <mergeCell ref="E28:E32"/>
    <mergeCell ref="A33:A38"/>
    <mergeCell ref="C33:C38"/>
    <mergeCell ref="D33:D38"/>
    <mergeCell ref="E33:E38"/>
    <mergeCell ref="C43:C44"/>
    <mergeCell ref="D43:D44"/>
    <mergeCell ref="E43:E44"/>
    <mergeCell ref="A47:A48"/>
    <mergeCell ref="C47:C48"/>
    <mergeCell ref="D47:D48"/>
    <mergeCell ref="E47:E48"/>
    <mergeCell ref="A74:A75"/>
    <mergeCell ref="A77:A78"/>
    <mergeCell ref="B77:B78"/>
    <mergeCell ref="C77:C78"/>
    <mergeCell ref="A71:E71"/>
    <mergeCell ref="A72:E72"/>
    <mergeCell ref="A70:E70"/>
    <mergeCell ref="A58:A61"/>
    <mergeCell ref="C58:C61"/>
    <mergeCell ref="D58:D61"/>
    <mergeCell ref="E58:E61"/>
    <mergeCell ref="A1:E1"/>
    <mergeCell ref="A2:E2"/>
    <mergeCell ref="A3:E3"/>
    <mergeCell ref="A5:E5"/>
    <mergeCell ref="A69:E69"/>
    <mergeCell ref="A50:A53"/>
    <mergeCell ref="C50:C53"/>
    <mergeCell ref="D50:D53"/>
    <mergeCell ref="E50:E53"/>
    <mergeCell ref="A55:A56"/>
    <mergeCell ref="B55:B56"/>
    <mergeCell ref="C55:C56"/>
    <mergeCell ref="D55:D56"/>
    <mergeCell ref="E55:E56"/>
    <mergeCell ref="A42:E42"/>
    <mergeCell ref="A43:A4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2017-02-01T12:54:58Z</dcterms:modified>
</cp:coreProperties>
</file>