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emf" ContentType="image/x-emf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1" lockWindows="0" workbookPassword="9573"/>
  <bookViews>
    <workbookView xWindow="360" yWindow="15" windowWidth="20955" windowHeight="9720" activeTab="0"/>
  </bookViews>
  <sheets>
    <sheet name="Лист1" sheetId="1" state="visible" r:id="rId2"/>
    <sheet name="v1bvyumsqh02d2hwuje5xik5uk" sheetId="2" state="hidden" r:id="rId3"/>
    <sheet name="Лист2" sheetId="3" state="visible" r:id="rId4"/>
    <sheet name="Лист3" sheetId="4" state="visible" r:id="rId5"/>
  </sheets>
  <definedNames>
    <definedName name="Print_Titles" localSheetId="0">Лист1!$A$9:$XFD$10</definedName>
    <definedName name="_xlnm.Print_Area" localSheetId="0">Лист1!$A$1:$M$39</definedName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v1bvyumsqh02d2hwuje5xik5uk!$A$20:$XFD$20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tc={00D10058-00E7-4326-B7DA-0015007E00DE}</author>
    <author>tc={00310061-0074-4780-807F-000000160034}</author>
    <author>tc={008F006B-00C6-4B8F-BF7B-00BA0070002A}</author>
    <author>tc={004C00D7-003E-4E5E-BBF1-00620001001B}</author>
    <author>tc={009E0068-0071-433A-BB9F-003900340061}</author>
    <author>tc={000D00C6-00A6-4037-9356-002400E600DE}</author>
    <author>tc={00F700FC-005A-4CAB-8773-002D00EB0076}</author>
    <author>tc={000D00FA-00BC-4FB0-BC73-000300880092}</author>
    <author>tc={00D40014-0031-4EA7-B75E-007500F7009F}</author>
    <author>tc={00240081-00D1-4BB0-AE55-00FA00E6008E}</author>
    <author>tc={00AC00DE-00E8-4433-A909-002C00F80052}</author>
    <author>tc={006C00A8-0076-4F5A-B143-004900420064}</author>
    <author>tc={003A00C5-00B0-4C94-935D-00B100CF0042}</author>
    <author>tc={003E00FC-007C-4214-AEC7-006B001D00EB}</author>
    <author>tc={00760078-00F9-4B4F-9683-00A0009D0064}</author>
    <author>tc={0033004A-00F5-4782-81A9-001D00370037}</author>
    <author>tc={009900E4-0074-482A-8BE3-00D500C400EF}</author>
    <author>tc={0023009E-0030-4F8A-85F1-005D0093009E}</author>
    <author>tc={001D0034-0014-4F29-9627-006F00E40057}</author>
    <author>tc={00280046-00BF-4651-A8EB-0068007000B4}</author>
    <author>tc={00B900D7-0007-4090-B13A-00C900DF0050}</author>
    <author>tc={009A00CF-0074-443B-B920-00B90050004E}</author>
  </authors>
  <commentList>
    <comment ref="B2" authorId="0" xr:uid="{00D10058-00E7-4326-B7DA-0015007E00DE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Format Row (строка формата)
</t>
        </r>
      </text>
    </comment>
    <comment ref="B11" authorId="1" xr:uid="{00310061-0074-4780-807F-000000160034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CheckIn
</t>
        </r>
      </text>
    </comment>
    <comment ref="B12" authorId="2" xr:uid="{008F006B-00C6-4B8F-BF7B-00BA0070002A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Ask Further Set New Version
</t>
        </r>
      </text>
    </comment>
    <comment ref="B13" authorId="3" xr:uid="{004C00D7-003E-4E5E-BBF1-00620001001B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FileVersion
</t>
        </r>
      </text>
    </comment>
    <comment ref="B14" authorId="4" xr:uid="{009E0068-0071-433A-BB9F-003900340061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New row link
</t>
        </r>
      </text>
    </comment>
    <comment ref="A15" authorId="5" xr:uid="{000D00C6-00A6-4037-9356-002400E600DE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Номера структур версий классификаторов
</t>
        </r>
      </text>
    </comment>
    <comment ref="B15" authorId="6" xr:uid="{00F700FC-005A-4CAB-8773-002D00EB0076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FileID
</t>
        </r>
      </text>
    </comment>
    <comment ref="A16" authorId="7" xr:uid="{000D00FA-00BC-4FB0-BC73-000300880092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Версия системных кодов файла
</t>
        </r>
      </text>
    </comment>
    <comment ref="B16" authorId="8" xr:uid="{00D40014-0031-4EA7-B75E-007500F7009F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Field RowID
</t>
        </r>
      </text>
    </comment>
    <comment ref="B17" authorId="9" xr:uid="{00240081-00D1-4BB0-AE55-00FA00E6008E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 Arguments
</t>
        </r>
      </text>
    </comment>
    <comment ref="A18" authorId="10" xr:uid="{00AC00DE-00E8-4433-A909-002C00F80052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Ссылка на строку системных заголовков
</t>
        </r>
      </text>
    </comment>
    <comment ref="B18" authorId="11" xr:uid="{006C00A8-0076-4F5A-B143-004900420064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 ID
</t>
        </r>
      </text>
    </comment>
    <comment ref="A19" authorId="12" xr:uid="{003A00C5-00B0-4C94-935D-00B100CF0042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Ссылка на строку заголовков
</t>
        </r>
      </text>
    </comment>
    <comment ref="B19" authorId="13" xr:uid="{003E00FC-007C-4214-AEC7-006B001D00EB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Имя листа представления данных
</t>
        </r>
      </text>
    </comment>
    <comment ref="B3" authorId="14" xr:uid="{00760078-00F9-4B4F-9683-00A0009D0064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Format Column (колонка формата)
</t>
        </r>
      </text>
    </comment>
    <comment ref="B4" authorId="15" xr:uid="{0033004A-00F5-4782-81A9-001D00370037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Extended Data Area (расширенная область данных)
</t>
        </r>
      </text>
    </comment>
    <comment ref="B5" authorId="16" xr:uid="{009900E4-0074-482A-8BE3-00D500C400EF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DataSheet Version
</t>
        </r>
      </text>
    </comment>
    <comment ref="B6" authorId="17" xr:uid="{0023009E-0030-4F8A-85F1-005D0093009E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GUID for OfficeLink
</t>
        </r>
      </text>
    </comment>
    <comment ref="B7" authorId="18" xr:uid="{001D0034-0014-4F29-9627-006F00E40057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Get Latest Version
</t>
        </r>
      </text>
    </comment>
    <comment ref="B8" authorId="19" xr:uid="{00280046-00BF-4651-A8EB-0068007000B4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CheckOut
</t>
        </r>
      </text>
    </comment>
    <comment ref="B9" authorId="20" xr:uid="{00B900D7-0007-4090-B13A-00C900DF0050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Ask Further Get Latest Version
</t>
        </r>
      </text>
    </comment>
    <comment ref="B10" authorId="21" xr:uid="{009A00CF-0074-443B-B920-00B90050004E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Set New Version
</t>
        </r>
      </text>
    </comment>
  </commentList>
</comments>
</file>

<file path=xl/sharedStrings.xml><?xml version="1.0" encoding="utf-8"?>
<sst xmlns="http://schemas.openxmlformats.org/spreadsheetml/2006/main" count="208" uniqueCount="208">
  <si>
    <t xml:space="preserve">КИВнФ
Код</t>
  </si>
  <si>
    <t xml:space="preserve">КИВнФ
Описание</t>
  </si>
  <si>
    <t xml:space="preserve">Адм
Код</t>
  </si>
  <si>
    <t xml:space="preserve">Формула
Группа</t>
  </si>
  <si>
    <t xml:space="preserve">Формула
Подгруппа</t>
  </si>
  <si>
    <t xml:space="preserve">Формула
Статья</t>
  </si>
  <si>
    <t xml:space="preserve">Формула
Подстатья</t>
  </si>
  <si>
    <t xml:space="preserve">Формула
Элемент</t>
  </si>
  <si>
    <t xml:space="preserve">Формула
Вид</t>
  </si>
  <si>
    <t xml:space="preserve">Формула
Классификация операций сектора государственного управления</t>
  </si>
  <si>
    <t xml:space="preserve">Вариант=Проект бюджета 2008;
Табл=Источники финансирования с остатками;
Кредит=000;</t>
  </si>
  <si>
    <t xml:space="preserve">Приложение 3</t>
  </si>
  <si>
    <t xml:space="preserve">к решению Совета депутатов городского поселения Умба Терского района</t>
  </si>
  <si>
    <t xml:space="preserve">"О бюджете муниципального образования городское поселение Умба Терского района на 2024 год и на плановый период 2025 и 2026 годов."</t>
  </si>
  <si>
    <t xml:space="preserve">Источники финансирования дефицита бюджета муниципального образования городское поселение Умба Терского района на 2024 год </t>
  </si>
  <si>
    <t xml:space="preserve">рублей </t>
  </si>
  <si>
    <t xml:space="preserve">№ №</t>
  </si>
  <si>
    <t>Наименование</t>
  </si>
  <si>
    <t xml:space="preserve">Код бюджетной классификации Российской Федерации</t>
  </si>
  <si>
    <t xml:space="preserve">тыс. рублей </t>
  </si>
  <si>
    <t xml:space="preserve"> Сумма</t>
  </si>
  <si>
    <t>Сумма</t>
  </si>
  <si>
    <t xml:space="preserve">2024 год</t>
  </si>
  <si>
    <t>1.</t>
  </si>
  <si>
    <t xml:space="preserve">Кредиты кредитных организаций в валюте Российской Федерации</t>
  </si>
  <si>
    <t>010</t>
  </si>
  <si>
    <t>01</t>
  </si>
  <si>
    <t>02</t>
  </si>
  <si>
    <t>00</t>
  </si>
  <si>
    <t>0000</t>
  </si>
  <si>
    <t>000</t>
  </si>
  <si>
    <t>1.1.</t>
  </si>
  <si>
    <t xml:space="preserve">Получение  кредитов от кредитных организаций в валюте Российской Федерации</t>
  </si>
  <si>
    <t>700</t>
  </si>
  <si>
    <t xml:space="preserve">Получение  кредитов от кредитных организаций бюджетами  городских поселений в валюте Российской Федерации</t>
  </si>
  <si>
    <t>13</t>
  </si>
  <si>
    <t>710</t>
  </si>
  <si>
    <t>1.2.</t>
  </si>
  <si>
    <t xml:space="preserve">Погашение  кредитов , предоставленных кредитными организациями в валюте Российской Федерации</t>
  </si>
  <si>
    <t>800</t>
  </si>
  <si>
    <t xml:space="preserve">Погашение бюджетами городских поселений кредитов  от кредитных организаций  в валюте Российской Федерации</t>
  </si>
  <si>
    <t>810</t>
  </si>
  <si>
    <t>2.</t>
  </si>
  <si>
    <t xml:space="preserve">Бюджетные кредиты от других бюджетов бюджетной системы  Российской Федерации</t>
  </si>
  <si>
    <t>03</t>
  </si>
  <si>
    <t>2.1.</t>
  </si>
  <si>
    <t xml:space="preserve">Получение  бюджетных кредитов от других бюджетов бюджетной системы  Российской Федерации  в валюте Российской Федерации</t>
  </si>
  <si>
    <t xml:space="preserve">Получение  бюджетных кредитов от других бюджетов бюджетной системы  Российской Федерации  бюджетами городских поселений в валюте Российской Федерации</t>
  </si>
  <si>
    <t>2.2.</t>
  </si>
  <si>
    <t xml:space="preserve">Погашение  бюджетных кредитов, полученных от других бюджетов бюджетной системы  Российской Федерации  в валюте Российской Федерации</t>
  </si>
  <si>
    <t xml:space="preserve">Погашение  бюджетами городских поселений  кредитов  от других бюджетов бюджетной системы  Российской Федерации  в валюте Российской Федерации</t>
  </si>
  <si>
    <t>3.</t>
  </si>
  <si>
    <t>01050000000000000</t>
  </si>
  <si>
    <t xml:space="preserve">Изменение остатков средств на счетах по учету средств бюджета</t>
  </si>
  <si>
    <t>05</t>
  </si>
  <si>
    <t>3.1.</t>
  </si>
  <si>
    <t>01050000000000500</t>
  </si>
  <si>
    <t xml:space="preserve">Увеличение остатков средств бюджетов</t>
  </si>
  <si>
    <t>500</t>
  </si>
  <si>
    <t>01050200000000500</t>
  </si>
  <si>
    <t xml:space="preserve">Увеличение прочих остатков средств бюджетов</t>
  </si>
  <si>
    <t>01050201000000510</t>
  </si>
  <si>
    <t xml:space="preserve">Увеличение прочих остатков денежных средств бюджетов</t>
  </si>
  <si>
    <t>510</t>
  </si>
  <si>
    <t>01050201020000510</t>
  </si>
  <si>
    <t xml:space="preserve">Увеличение прочих остатков денежных средств бюджетов городских поселений</t>
  </si>
  <si>
    <t>3.2.</t>
  </si>
  <si>
    <t>01050000000000600</t>
  </si>
  <si>
    <t xml:space="preserve">Уменьшение остатков средств бюджетов</t>
  </si>
  <si>
    <t>600</t>
  </si>
  <si>
    <t>01050200000000600</t>
  </si>
  <si>
    <t xml:space="preserve">Уменьшение прочих остатков средств бюджетов</t>
  </si>
  <si>
    <t>01050201000000610</t>
  </si>
  <si>
    <t xml:space="preserve">Уменьшение прочих остатков денежных средств бюджетов</t>
  </si>
  <si>
    <t>610</t>
  </si>
  <si>
    <t>01050201020000610</t>
  </si>
  <si>
    <t xml:space="preserve">Уменьшение прочих остатков денежных средств бюджетов городских поселений</t>
  </si>
  <si>
    <t>4.</t>
  </si>
  <si>
    <t>01060000000000000</t>
  </si>
  <si>
    <t xml:space="preserve">Иные источники внутреннего финансирования дефицитов бюджетов</t>
  </si>
  <si>
    <t>06</t>
  </si>
  <si>
    <t>4.1.</t>
  </si>
  <si>
    <t xml:space="preserve">Исполнение государственных и муниципальных гарантий в валюте Российской Федерации</t>
  </si>
  <si>
    <t>04</t>
  </si>
  <si>
    <t xml:space="preserve"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</si>
  <si>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</si>
  <si>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4.2.</t>
  </si>
  <si>
    <t xml:space="preserve">Бюджетные кредиты, предоставленные внутри страны в валюте Российской Федерации</t>
  </si>
  <si>
    <t>4.2.1.</t>
  </si>
  <si>
    <t xml:space="preserve">Возврат бюджетных кредитов, предоставленных внутри страны в валюте Российской Федерации</t>
  </si>
  <si>
    <t xml:space="preserve">Возврат бюджетных кредитов, предоставленных юридическим лицам из бюджетов муниципальных районов в валюте Российской Федерации</t>
  </si>
  <si>
    <t>640</t>
  </si>
  <si>
    <t>4.2.2.</t>
  </si>
  <si>
    <t xml:space="preserve">Предоставление бюджетных кредитов внутри страны в валюте Российской Федерации</t>
  </si>
  <si>
    <t xml:space="preserve">Предоставление бюджетных кредитов юридическим лицам из бюджетов муниципальных районов в валюте Российской Федерации</t>
  </si>
  <si>
    <t>540</t>
  </si>
  <si>
    <t>00000000000000000</t>
  </si>
  <si>
    <t xml:space="preserve">ИСТОЧНИКИ ФИНАНСИРОВАНИЯ ДЕФИЦИТОВ БЮДЖЕТОВ</t>
  </si>
  <si>
    <t>{F92C6FA5-3122-4B75-9BDB-B1938421A67C}</t>
  </si>
  <si>
    <t>963=-1,918=-1</t>
  </si>
  <si>
    <t>[RowID]</t>
  </si>
  <si>
    <t>9861</t>
  </si>
  <si>
    <t>CalcsheetClient.Data</t>
  </si>
  <si>
    <t>Лист1</t>
  </si>
  <si>
    <t>CLS_F_FullBusinessCode_55</t>
  </si>
  <si>
    <t>CLS_F_FullBusinessCode_132</t>
  </si>
  <si>
    <t>CLS_F_Description_132</t>
  </si>
  <si>
    <t>{C300F6D9-94A2-464F-A033-31070FEC2B06}</t>
  </si>
  <si>
    <t>{F8EE708F-4E54-43AC-BF9F-9101AAAB7825}</t>
  </si>
  <si>
    <t>{D345B8C0-6D23-431C-8755-4AB21323998C}</t>
  </si>
  <si>
    <t>{9A8B59DA-53B0-4E39-81AC-09B708C07128}</t>
  </si>
  <si>
    <t>{7EDF71F4-D9ED-4C89-9BEB-600376C614E6}</t>
  </si>
  <si>
    <t>{080A4883-9BFB-416F-BA66-F29EE1651274}</t>
  </si>
  <si>
    <t>{C7C60B26-18D7-4D5B-965A-694A1FB61809}</t>
  </si>
  <si>
    <t>{E562F66C-424F-441C-8518-2E3F4D0F8F73}</t>
  </si>
  <si>
    <t>EXPR_21</t>
  </si>
  <si>
    <t>EXPR_22</t>
  </si>
  <si>
    <t>EXPR_23</t>
  </si>
  <si>
    <t>EXPR_24</t>
  </si>
  <si>
    <t>EXPR_25</t>
  </si>
  <si>
    <t>EXPR_26</t>
  </si>
  <si>
    <t>EXPR_27</t>
  </si>
  <si>
    <t>RG_16_1</t>
  </si>
  <si>
    <t>[Bookmark]</t>
  </si>
  <si>
    <t>CLS_S_55</t>
  </si>
  <si>
    <t>CLS_S_132</t>
  </si>
  <si>
    <t>=RangeLink(C22:C$65536,D21:$IV21)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</si>
  <si>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</si>
  <si>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</si>
  <si>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</si>
  <si>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</si>
  <si>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</si>
  <si>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</si>
  <si>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</si>
  <si>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</si>
  <si>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</si>
  <si>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</si>
  <si>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</si>
  <si>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=RowLink(Лист1!$17:$17)</t>
  </si>
  <si>
    <t>005</t>
  </si>
  <si>
    <t>010201</t>
  </si>
  <si>
    <t>=RowLink(Лист1!$18:$18)</t>
  </si>
  <si>
    <t>0102010006</t>
  </si>
  <si>
    <t>=RowLink(Лист1!$19:$19)</t>
  </si>
  <si>
    <t>010202</t>
  </si>
  <si>
    <t>=RowLink(Лист1!$20:$20)</t>
  </si>
  <si>
    <t>0102020002</t>
  </si>
  <si>
    <t>=RowLink(Лист1!$22:$22)</t>
  </si>
  <si>
    <t>010301</t>
  </si>
  <si>
    <t>=RowLink(Лист1!$23:$23)</t>
  </si>
  <si>
    <t>0103010002</t>
  </si>
  <si>
    <t>=RowLink(Лист1!$24:$24)</t>
  </si>
  <si>
    <t>010302</t>
  </si>
  <si>
    <t>=RowLink(Лист1!$25:$25)</t>
  </si>
  <si>
    <t>0103020002</t>
  </si>
  <si>
    <t>=RowLink(Лист1!$26:$26)</t>
  </si>
  <si>
    <t/>
  </si>
  <si>
    <t>0105</t>
  </si>
  <si>
    <t>=RowLink(Лист1!$27:$27)</t>
  </si>
  <si>
    <t>010501</t>
  </si>
  <si>
    <t>=RowLink(Лист1!$28:$28)</t>
  </si>
  <si>
    <t>0105010002</t>
  </si>
  <si>
    <t>=RowLink(Лист1!$29:$29)</t>
  </si>
  <si>
    <t>01050100020001</t>
  </si>
  <si>
    <t>=RowLink(Лист1!$30:$30)</t>
  </si>
  <si>
    <t>010501000200012</t>
  </si>
  <si>
    <t>=RowLink(Лист1!$31:$31)</t>
  </si>
  <si>
    <t>010502</t>
  </si>
  <si>
    <t>=RowLink(Лист1!$32:$32)</t>
  </si>
  <si>
    <t>0105020002</t>
  </si>
  <si>
    <t>=RowLink(Лист1!$33:$33)</t>
  </si>
  <si>
    <t>01050200020001</t>
  </si>
  <si>
    <t>=RowLink(Лист1!$34:$34)</t>
  </si>
  <si>
    <t>010502000200012</t>
  </si>
  <si>
    <t>=RowLink(Лист1!$36:$36)</t>
  </si>
  <si>
    <t>006</t>
  </si>
  <si>
    <t>010601</t>
  </si>
  <si>
    <t>=RowLink(Лист1!$37:$37)</t>
  </si>
  <si>
    <t>0106010001</t>
  </si>
  <si>
    <t>=RowLink(Лист1!$38:$38)</t>
  </si>
  <si>
    <t>01060100010002</t>
  </si>
  <si>
    <t>=RowLink(Лист1!$39:$39)</t>
  </si>
  <si>
    <t>010606</t>
  </si>
  <si>
    <t>=RowLink(Лист1!$40:$40)</t>
  </si>
  <si>
    <t>0106060001</t>
  </si>
  <si>
    <t>=RowLink(Лист1!$41:$41)</t>
  </si>
  <si>
    <t>01060600010002</t>
  </si>
  <si>
    <t>=RowLink(Лист1!$44:$44)</t>
  </si>
  <si>
    <t>01060700010003</t>
  </si>
  <si>
    <t>=RowLink(Лист1!$47:$47)</t>
  </si>
  <si>
    <t>01060700020003</t>
  </si>
  <si>
    <t>=RowLink(Лист1!$49:$49)</t>
  </si>
  <si>
    <t>=RowLink(Лист1!$16:$16)</t>
  </si>
  <si>
    <t>0102</t>
  </si>
  <si>
    <t>=RowLink(Лист1!$21:$21)</t>
  </si>
  <si>
    <t>0103</t>
  </si>
  <si>
    <t>=RowLink(Лист1!$42:$42)</t>
  </si>
  <si>
    <t>010607</t>
  </si>
  <si>
    <t>=RowLink(Лист1!$43:$43)</t>
  </si>
  <si>
    <t>0106070001</t>
  </si>
  <si>
    <t>=RowLink(Лист1!$45:$45)</t>
  </si>
  <si>
    <t>01060700010004</t>
  </si>
  <si>
    <t>=RowLink(Лист1!$46:$46)</t>
  </si>
  <si>
    <t>0106070002</t>
  </si>
  <si>
    <t>=RowLink(Лист1!$48:$48)</t>
  </si>
  <si>
    <t>01060700020004</t>
  </si>
  <si>
    <t>=RowLink(Лист1!$35:$35)</t>
  </si>
  <si>
    <t>0106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</si>
</sst>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</numFmts>
  <fonts count="27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theme="10" tint="0"/>
      <name val="Arial Cy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u/>
      <sz val="10.000000"/>
      <color theme="11" tint="0"/>
      <name val="Arial Cy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i/>
      <sz val="10.000000"/>
      <name val="Times New Roman"/>
    </font>
    <font>
      <sz val="12.000000"/>
      <name val="Times New Roman"/>
    </font>
    <font>
      <sz val="12.000000"/>
      <name val="Arial Cyr"/>
    </font>
    <font>
      <b/>
      <sz val="12.000000"/>
      <name val="Times New Roman"/>
    </font>
    <font>
      <b/>
      <sz val="10.000000"/>
      <name val="Times New Roman"/>
    </font>
    <font>
      <sz val="8.000000"/>
      <name val="Arial CYR"/>
    </font>
  </fonts>
  <fills count="35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indexed="26"/>
        <bgColor indexed="26"/>
      </patternFill>
    </fill>
    <fill>
      <patternFill patternType="solid">
        <fgColor theme="0" tint="0"/>
        <bgColor theme="0" tint="0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32" borderId="0" numFmtId="0" applyNumberFormat="1" applyFont="1" applyFill="1" applyBorder="1"/>
  </cellStyleXfs>
  <cellXfs count="49">
    <xf fontId="0" fillId="0" borderId="0" numFmtId="0" xfId="0"/>
    <xf fontId="20" fillId="0" borderId="0" numFmtId="0" xfId="0" applyFont="1"/>
    <xf fontId="20" fillId="0" borderId="0" numFmtId="49" xfId="0" applyNumberFormat="1" applyFont="1"/>
    <xf fontId="20" fillId="0" borderId="0" numFmtId="0" xfId="0" applyFont="1" applyAlignment="1">
      <alignment wrapText="1"/>
    </xf>
    <xf fontId="20" fillId="0" borderId="0" numFmtId="164" xfId="0" applyNumberFormat="1" applyFont="1"/>
    <xf fontId="21" fillId="0" borderId="0" numFmtId="0" xfId="0" applyFont="1" applyAlignment="1">
      <alignment wrapText="1"/>
    </xf>
    <xf fontId="21" fillId="0" borderId="0" numFmtId="49" xfId="0" applyNumberFormat="1" applyFont="1" applyAlignment="1">
      <alignment wrapText="1"/>
    </xf>
    <xf fontId="21" fillId="0" borderId="0" numFmtId="164" xfId="0" applyNumberFormat="1" applyFont="1" applyAlignment="1">
      <alignment wrapText="1"/>
    </xf>
    <xf fontId="22" fillId="0" borderId="0" numFmtId="0" xfId="0" applyFont="1" applyAlignment="1">
      <alignment horizontal="right" wrapText="1"/>
    </xf>
    <xf fontId="22" fillId="0" borderId="0" numFmtId="49" xfId="0" applyNumberFormat="1" applyFont="1" applyAlignment="1">
      <alignment horizontal="right" wrapText="1"/>
    </xf>
    <xf fontId="23" fillId="0" borderId="0" numFmtId="0" xfId="0" applyFont="1" applyAlignment="1">
      <alignment horizontal="right"/>
    </xf>
    <xf fontId="22" fillId="0" borderId="0" numFmtId="0" xfId="0" applyFont="1" applyAlignment="1">
      <alignment horizontal="right"/>
    </xf>
    <xf fontId="22" fillId="0" borderId="0" numFmtId="164" xfId="0" applyNumberFormat="1" applyFont="1" applyAlignment="1">
      <alignment horizontal="right"/>
    </xf>
    <xf fontId="22" fillId="0" borderId="0" numFmtId="164" xfId="0" applyNumberFormat="1" applyFont="1" applyAlignment="1">
      <alignment horizontal="right" wrapText="1"/>
    </xf>
    <xf fontId="24" fillId="0" borderId="0" numFmtId="0" xfId="0" applyFont="1" applyAlignment="1">
      <alignment horizontal="center" wrapText="1"/>
    </xf>
    <xf fontId="21" fillId="0" borderId="0" numFmtId="3" xfId="0" applyNumberFormat="1" applyFont="1" applyAlignment="1">
      <alignment horizontal="center"/>
    </xf>
    <xf fontId="20" fillId="0" borderId="10" numFmtId="49" xfId="0" applyNumberFormat="1" applyFont="1" applyBorder="1" applyAlignment="1">
      <alignment horizontal="center" vertical="center" wrapText="1"/>
    </xf>
    <xf fontId="20" fillId="0" borderId="10" numFmtId="2" xfId="0" applyNumberFormat="1" applyFont="1" applyBorder="1" applyAlignment="1">
      <alignment horizontal="center" vertical="center" wrapText="1"/>
    </xf>
    <xf fontId="21" fillId="0" borderId="0" numFmtId="3" xfId="0" applyNumberFormat="1" applyFont="1" applyAlignment="1">
      <alignment horizontal="right"/>
    </xf>
    <xf fontId="21" fillId="0" borderId="11" numFmtId="3" xfId="0" applyNumberFormat="1" applyFont="1" applyBorder="1" applyAlignment="1">
      <alignment horizontal="center"/>
    </xf>
    <xf fontId="20" fillId="0" borderId="12" numFmtId="49" xfId="0" applyNumberFormat="1" applyFont="1" applyBorder="1" applyAlignment="1">
      <alignment horizontal="center" vertical="center" wrapText="1"/>
    </xf>
    <xf fontId="20" fillId="0" borderId="13" numFmtId="164" xfId="0" applyNumberFormat="1" applyFont="1" applyBorder="1" applyAlignment="1">
      <alignment horizontal="center" vertical="center" wrapText="1"/>
    </xf>
    <xf fontId="20" fillId="0" borderId="10" numFmtId="0" xfId="0" applyFont="1" applyBorder="1" applyAlignment="1">
      <alignment horizontal="center" vertical="center" wrapText="1"/>
    </xf>
    <xf fontId="25" fillId="0" borderId="0" numFmtId="0" xfId="0" applyFont="1" applyAlignment="1">
      <alignment wrapText="1"/>
    </xf>
    <xf fontId="25" fillId="0" borderId="0" numFmtId="0" xfId="0" applyFont="1" applyAlignment="1">
      <alignment horizontal="center" vertical="top" wrapText="1"/>
    </xf>
    <xf fontId="25" fillId="0" borderId="0" numFmtId="49" xfId="0" applyNumberFormat="1" applyFont="1" applyAlignment="1">
      <alignment wrapText="1"/>
    </xf>
    <xf fontId="25" fillId="0" borderId="0" numFmtId="49" xfId="0" applyNumberFormat="1" applyFont="1" applyAlignment="1">
      <alignment horizontal="center"/>
    </xf>
    <xf fontId="25" fillId="0" borderId="0" numFmtId="49" xfId="0" applyNumberFormat="1" applyFont="1" applyAlignment="1">
      <alignment horizontal="center" wrapText="1"/>
    </xf>
    <xf fontId="25" fillId="0" borderId="0" numFmtId="164" xfId="0" applyNumberFormat="1" applyFont="1" applyAlignment="1">
      <alignment wrapText="1"/>
    </xf>
    <xf fontId="20" fillId="0" borderId="0" numFmtId="49" xfId="0" applyNumberFormat="1" applyFont="1" applyAlignment="1">
      <alignment horizontal="center" vertical="top" wrapText="1"/>
    </xf>
    <xf fontId="20" fillId="0" borderId="0" numFmtId="49" xfId="0" applyNumberFormat="1" applyFont="1" applyAlignment="1">
      <alignment horizontal="center"/>
    </xf>
    <xf fontId="20" fillId="0" borderId="0" numFmtId="49" xfId="0" applyNumberFormat="1" applyFont="1" applyAlignment="1">
      <alignment horizontal="center" wrapText="1"/>
    </xf>
    <xf fontId="25" fillId="0" borderId="0" numFmtId="0" xfId="0" applyFont="1" applyAlignment="1">
      <alignment vertical="top" wrapText="1"/>
    </xf>
    <xf fontId="20" fillId="0" borderId="0" numFmtId="164" xfId="0" applyNumberFormat="1" applyFont="1" applyAlignment="1">
      <alignment wrapText="1"/>
    </xf>
    <xf fontId="25" fillId="0" borderId="0" numFmtId="4" xfId="0" applyNumberFormat="1" applyFont="1" applyAlignment="1">
      <alignment wrapText="1"/>
    </xf>
    <xf fontId="20" fillId="0" borderId="0" numFmtId="4" xfId="0" applyNumberFormat="1" applyFont="1" applyAlignment="1">
      <alignment wrapText="1"/>
    </xf>
    <xf fontId="25" fillId="0" borderId="0" numFmtId="0" xfId="0" applyFont="1"/>
    <xf fontId="25" fillId="0" borderId="0" numFmtId="0" xfId="0" applyFont="1" applyAlignment="1">
      <alignment horizontal="center" vertical="top"/>
    </xf>
    <xf fontId="25" fillId="0" borderId="0" numFmtId="49" xfId="0" applyNumberFormat="1" applyFont="1"/>
    <xf fontId="25" fillId="33" borderId="0" numFmtId="164" xfId="0" applyNumberFormat="1" applyFont="1" applyFill="1" applyProtection="1">
      <protection locked="0"/>
    </xf>
    <xf fontId="25" fillId="0" borderId="0" numFmtId="4" xfId="0" applyNumberFormat="1" applyFont="1"/>
    <xf fontId="20" fillId="0" borderId="0" numFmtId="0" xfId="0" applyFont="1" applyAlignment="1">
      <alignment horizontal="center" vertical="top"/>
    </xf>
    <xf fontId="20" fillId="33" borderId="0" numFmtId="164" xfId="0" applyNumberFormat="1" applyFont="1" applyFill="1" applyProtection="1">
      <protection locked="0"/>
    </xf>
    <xf fontId="20" fillId="0" borderId="0" numFmtId="4" xfId="0" applyNumberFormat="1" applyFont="1"/>
    <xf fontId="20" fillId="34" borderId="0" numFmtId="4" xfId="0" applyNumberFormat="1" applyFont="1" applyFill="1"/>
    <xf fontId="20" fillId="0" borderId="0" numFmtId="49" xfId="0" applyNumberFormat="1" applyFont="1" applyAlignment="1">
      <alignment horizontal="center" vertical="top"/>
    </xf>
    <xf fontId="26" fillId="0" borderId="0" numFmtId="49" xfId="0" applyNumberFormat="1" applyFont="1" applyAlignment="1">
      <alignment horizontal="center"/>
    </xf>
    <xf fontId="0" fillId="0" borderId="0" numFmtId="49" xfId="0" applyNumberFormat="1"/>
    <xf fontId="0" fillId="0" borderId="0" numFmtId="0" xfId="0"/>
  </cellXfs>
  <cellStyles count="49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ткрывавшаяся гиперссылка" xfId="39" builtinId="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4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0</xdr:col>
      <xdr:colOff>418802</xdr:colOff>
      <xdr:row>2</xdr:row>
      <xdr:rowOff>75902</xdr:rowOff>
    </xdr:to>
    <xdr:pic>
      <xdr:nvPicPr>
        <xdr:cNvPr id="2635" name="te1fo432vh2uj5fttul0jchrmk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ift" id="{E3CE78AF-83AB-F50C-2563-E9EFC64C7892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" personId="{E3CE78AF-83AB-F50C-2563-E9EFC64C7892}" id="{00D10058-00E7-4326-B7DA-0015007E00DE}" done="0">
    <text xml:space="preserve">Format Row (строка формата)
</text>
  </threadedComment>
  <threadedComment ref="B11" personId="{E3CE78AF-83AB-F50C-2563-E9EFC64C7892}" id="{00310061-0074-4780-807F-000000160034}" done="0">
    <text xml:space="preserve">File-Safe CheckIn
</text>
  </threadedComment>
  <threadedComment ref="B12" personId="{E3CE78AF-83AB-F50C-2563-E9EFC64C7892}" id="{008F006B-00C6-4B8F-BF7B-00BA0070002A}" done="0">
    <text xml:space="preserve">File-Safe Ask Further Set New Version
</text>
  </threadedComment>
  <threadedComment ref="B13" personId="{E3CE78AF-83AB-F50C-2563-E9EFC64C7892}" id="{004C00D7-003E-4E5E-BBF1-00620001001B}" done="0">
    <text xml:space="preserve">FileVersion
</text>
  </threadedComment>
  <threadedComment ref="B14" personId="{E3CE78AF-83AB-F50C-2563-E9EFC64C7892}" id="{009E0068-0071-433A-BB9F-003900340061}" done="0">
    <text xml:space="preserve">New row link
</text>
  </threadedComment>
  <threadedComment ref="A15" personId="{E3CE78AF-83AB-F50C-2563-E9EFC64C7892}" id="{000D00C6-00A6-4037-9356-002400E600DE}" done="0">
    <text xml:space="preserve">Номера структур версий классификаторов
</text>
  </threadedComment>
  <threadedComment ref="B15" personId="{E3CE78AF-83AB-F50C-2563-E9EFC64C7892}" id="{00F700FC-005A-4CAB-8773-002D00EB0076}" done="0">
    <text xml:space="preserve">FileID
</text>
  </threadedComment>
  <threadedComment ref="A16" personId="{E3CE78AF-83AB-F50C-2563-E9EFC64C7892}" id="{000D00FA-00BC-4FB0-BC73-000300880092}" done="0">
    <text xml:space="preserve">Версия системных кодов файла
</text>
  </threadedComment>
  <threadedComment ref="B16" personId="{E3CE78AF-83AB-F50C-2563-E9EFC64C7892}" id="{00D40014-0031-4EA7-B75E-007500F7009F}" done="0">
    <text xml:space="preserve">Field RowID
</text>
  </threadedComment>
  <threadedComment ref="B17" personId="{E3CE78AF-83AB-F50C-2563-E9EFC64C7892}" id="{00240081-00D1-4BB0-AE55-00FA00E6008E}" done="0">
    <text xml:space="preserve">Data Arguments
</text>
  </threadedComment>
  <threadedComment ref="A18" personId="{E3CE78AF-83AB-F50C-2563-E9EFC64C7892}" id="{00AC00DE-00E8-4433-A909-002C00F80052}" done="0">
    <text xml:space="preserve">Ссылка на строку системных заголовков
</text>
  </threadedComment>
  <threadedComment ref="B18" personId="{E3CE78AF-83AB-F50C-2563-E9EFC64C7892}" id="{006C00A8-0076-4F5A-B143-004900420064}" done="0">
    <text xml:space="preserve">Data ID
</text>
  </threadedComment>
  <threadedComment ref="A19" personId="{E3CE78AF-83AB-F50C-2563-E9EFC64C7892}" id="{003A00C5-00B0-4C94-935D-00B100CF0042}" done="0">
    <text xml:space="preserve">Ссылка на строку заголовков
</text>
  </threadedComment>
  <threadedComment ref="B19" personId="{E3CE78AF-83AB-F50C-2563-E9EFC64C7892}" id="{003E00FC-007C-4214-AEC7-006B001D00EB}" done="0">
    <text xml:space="preserve">Имя листа представления данных
</text>
  </threadedComment>
  <threadedComment ref="B3" personId="{E3CE78AF-83AB-F50C-2563-E9EFC64C7892}" id="{00760078-00F9-4B4F-9683-00A0009D0064}" done="0">
    <text xml:space="preserve">Format Column (колонка формата)
</text>
  </threadedComment>
  <threadedComment ref="B4" personId="{E3CE78AF-83AB-F50C-2563-E9EFC64C7892}" id="{0033004A-00F5-4782-81A9-001D00370037}" done="0">
    <text xml:space="preserve">Extended Data Area (расширенная область данных)
</text>
  </threadedComment>
  <threadedComment ref="B5" personId="{E3CE78AF-83AB-F50C-2563-E9EFC64C7892}" id="{009900E4-0074-482A-8BE3-00D500C400EF}" done="0">
    <text xml:space="preserve">DataSheet Version
</text>
  </threadedComment>
  <threadedComment ref="B6" personId="{E3CE78AF-83AB-F50C-2563-E9EFC64C7892}" id="{0023009E-0030-4F8A-85F1-005D0093009E}" done="0">
    <text xml:space="preserve">GUID for OfficeLink
</text>
  </threadedComment>
  <threadedComment ref="B7" personId="{E3CE78AF-83AB-F50C-2563-E9EFC64C7892}" id="{001D0034-0014-4F29-9627-006F00E40057}" done="0">
    <text xml:space="preserve">File-Safe Get Latest Version
</text>
  </threadedComment>
  <threadedComment ref="B8" personId="{E3CE78AF-83AB-F50C-2563-E9EFC64C7892}" id="{00280046-00BF-4651-A8EB-0068007000B4}" done="0">
    <text xml:space="preserve">File-Safe CheckOut
</text>
  </threadedComment>
  <threadedComment ref="B9" personId="{E3CE78AF-83AB-F50C-2563-E9EFC64C7892}" id="{00B900D7-0007-4090-B13A-00C900DF0050}" done="0">
    <text xml:space="preserve">File-Safe Ask Further Get Latest Version
</text>
  </threadedComment>
  <threadedComment ref="B10" personId="{E3CE78AF-83AB-F50C-2563-E9EFC64C7892}" id="{009A00CF-0074-443B-B920-00B90050004E}" done="0">
    <text xml:space="preserve">File-Safe Set New Version
</text>
  </threadedComment>
</ThreadedComments>
</file>

<file path=xl/worksheets/_rels/sheet2.xml.rels><?xml version="1.0" encoding="UTF-8" standalone="yes"?><Relationships xmlns="http://schemas.openxmlformats.org/package/2006/relationships"><Relationship  Id="rId4" Type="http://schemas.openxmlformats.org/officeDocument/2006/relationships/vmlDrawing" Target="../drawings/vmlDrawing1.vml"/><Relationship  Id="rId3" Type="http://schemas.openxmlformats.org/officeDocument/2006/relationships/drawing" Target="../drawings/drawing1.x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pageBreakPreview" topLeftCell="A2" zoomScale="100" workbookViewId="0">
      <selection activeCell="M39" activeCellId="0" sqref="M39"/>
    </sheetView>
  </sheetViews>
  <sheetFormatPr baseColWidth="8" defaultRowHeight="12.75" customHeight="1"/>
  <cols>
    <col customWidth="1" min="1" max="1" style="1" width="5.4257799999999996"/>
    <col customWidth="1" hidden="1" min="2" max="2" style="2" width="20.5703"/>
    <col customWidth="1" min="3" max="3" style="3" width="50"/>
    <col customWidth="1" min="4" max="4" style="2" width="5.2851600000000003"/>
    <col customWidth="1" min="5" max="5" style="2" width="4.8554700000000004"/>
    <col customWidth="1" min="6" max="6" style="2" width="5"/>
    <col customWidth="1" min="7" max="8" style="2" width="4.7109399999999999"/>
    <col customWidth="1" min="9" max="9" style="2" width="4.5703100000000001"/>
    <col customWidth="1" min="10" max="10" style="2" width="5.8554700000000004"/>
    <col customWidth="1" min="11" max="11" style="2" width="7.2851600000000003"/>
    <col customWidth="1" hidden="1" min="12" max="12" style="4" width="12.2852"/>
    <col customWidth="1" min="13" max="13" style="4" width="17"/>
    <col customWidth="1" min="14" max="257" style="1" width="9.1406200000000002"/>
  </cols>
  <sheetData>
    <row r="1" s="5" customFormat="1" ht="165.75" hidden="1" customHeight="1">
      <c r="B1" s="6" t="s">
        <v>0</v>
      </c>
      <c r="C1" s="5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7" t="s">
        <v>10</v>
      </c>
      <c r="M1" s="7"/>
    </row>
    <row r="2" s="5" customFormat="1" ht="18" customHeight="1">
      <c r="A2" s="8"/>
      <c r="B2" s="9"/>
      <c r="C2" s="8"/>
      <c r="D2" s="10"/>
      <c r="E2" s="10"/>
      <c r="F2" s="10"/>
      <c r="G2" s="10"/>
      <c r="H2" s="10"/>
      <c r="I2" s="10"/>
      <c r="J2" s="10"/>
      <c r="K2" s="11" t="s">
        <v>11</v>
      </c>
      <c r="L2" s="11"/>
      <c r="M2" s="11"/>
    </row>
    <row r="3" s="5" customFormat="1" ht="18" customHeight="1">
      <c r="A3" s="12" t="s">
        <v>12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="5" customFormat="1" ht="33.75" customHeight="1">
      <c r="A4" s="13" t="s">
        <v>13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ht="12.75" hidden="1"/>
    <row r="6" s="5" customFormat="1" ht="33" customHeight="1">
      <c r="A6" s="14" t="s">
        <v>14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="5" customFormat="1" ht="15">
      <c r="B7" s="6"/>
      <c r="C7" s="5"/>
      <c r="D7" s="6"/>
      <c r="E7" s="6"/>
      <c r="F7" s="6"/>
      <c r="G7" s="6"/>
      <c r="H7" s="6"/>
      <c r="I7" s="6"/>
      <c r="J7" s="6"/>
      <c r="K7" s="6"/>
      <c r="L7" s="12"/>
      <c r="M7" s="15" t="s">
        <v>15</v>
      </c>
    </row>
    <row r="8" s="5" customFormat="1">
      <c r="A8" s="16" t="s">
        <v>16</v>
      </c>
      <c r="B8" s="6"/>
      <c r="C8" s="17" t="s">
        <v>17</v>
      </c>
      <c r="D8" s="16" t="s">
        <v>18</v>
      </c>
      <c r="E8" s="16"/>
      <c r="F8" s="16"/>
      <c r="G8" s="16"/>
      <c r="H8" s="16"/>
      <c r="I8" s="16"/>
      <c r="J8" s="16"/>
      <c r="K8" s="16"/>
      <c r="L8" s="18" t="s">
        <v>19</v>
      </c>
      <c r="M8" s="19" t="s">
        <v>20</v>
      </c>
    </row>
    <row r="9" s="5" customFormat="1" ht="12.75" customHeight="1">
      <c r="A9" s="16"/>
      <c r="B9" s="20" t="s">
        <v>16</v>
      </c>
      <c r="C9" s="17"/>
      <c r="D9" s="16"/>
      <c r="E9" s="16"/>
      <c r="F9" s="16"/>
      <c r="G9" s="16"/>
      <c r="H9" s="16"/>
      <c r="I9" s="16"/>
      <c r="J9" s="16"/>
      <c r="K9" s="16"/>
      <c r="L9" s="21" t="s">
        <v>21</v>
      </c>
      <c r="M9" s="22" t="s">
        <v>22</v>
      </c>
    </row>
    <row r="10" s="5" customFormat="1">
      <c r="A10" s="16"/>
      <c r="B10" s="20"/>
      <c r="C10" s="17"/>
      <c r="D10" s="16"/>
      <c r="E10" s="16"/>
      <c r="F10" s="16"/>
      <c r="G10" s="16"/>
      <c r="H10" s="16"/>
      <c r="I10" s="16"/>
      <c r="J10" s="16"/>
      <c r="K10" s="16"/>
      <c r="L10" s="21"/>
      <c r="M10" s="22"/>
    </row>
    <row r="11" s="23" customFormat="1" ht="25.5" customHeight="1">
      <c r="A11" s="24" t="s">
        <v>23</v>
      </c>
      <c r="B11" s="25"/>
      <c r="C11" s="23" t="s">
        <v>24</v>
      </c>
      <c r="D11" s="26" t="s">
        <v>25</v>
      </c>
      <c r="E11" s="27" t="s">
        <v>26</v>
      </c>
      <c r="F11" s="27" t="s">
        <v>27</v>
      </c>
      <c r="G11" s="27" t="s">
        <v>28</v>
      </c>
      <c r="H11" s="27" t="s">
        <v>28</v>
      </c>
      <c r="I11" s="27" t="s">
        <v>28</v>
      </c>
      <c r="J11" s="27" t="s">
        <v>29</v>
      </c>
      <c r="K11" s="27" t="s">
        <v>30</v>
      </c>
      <c r="L11" s="28"/>
      <c r="M11" s="28">
        <f>M12-M14</f>
        <v>0</v>
      </c>
    </row>
    <row r="12" s="23" customFormat="1" ht="30" customHeight="1">
      <c r="A12" s="29" t="s">
        <v>31</v>
      </c>
      <c r="B12" s="25"/>
      <c r="C12" s="5" t="s">
        <v>32</v>
      </c>
      <c r="D12" s="30" t="s">
        <v>25</v>
      </c>
      <c r="E12" s="31" t="s">
        <v>26</v>
      </c>
      <c r="F12" s="31" t="s">
        <v>27</v>
      </c>
      <c r="G12" s="31" t="s">
        <v>28</v>
      </c>
      <c r="H12" s="31" t="s">
        <v>28</v>
      </c>
      <c r="I12" s="31" t="s">
        <v>28</v>
      </c>
      <c r="J12" s="31" t="s">
        <v>29</v>
      </c>
      <c r="K12" s="31" t="s">
        <v>33</v>
      </c>
      <c r="L12" s="28"/>
      <c r="M12" s="28">
        <f>M13</f>
        <v>0</v>
      </c>
    </row>
    <row r="13" s="23" customFormat="1" ht="38.25" customHeight="1">
      <c r="A13" s="32"/>
      <c r="B13" s="25"/>
      <c r="C13" s="5" t="s">
        <v>34</v>
      </c>
      <c r="D13" s="30" t="s">
        <v>25</v>
      </c>
      <c r="E13" s="31" t="s">
        <v>26</v>
      </c>
      <c r="F13" s="31" t="s">
        <v>27</v>
      </c>
      <c r="G13" s="31" t="s">
        <v>28</v>
      </c>
      <c r="H13" s="31" t="s">
        <v>28</v>
      </c>
      <c r="I13" s="31" t="s">
        <v>35</v>
      </c>
      <c r="J13" s="31" t="s">
        <v>29</v>
      </c>
      <c r="K13" s="31" t="s">
        <v>36</v>
      </c>
      <c r="L13" s="28"/>
      <c r="M13" s="33"/>
    </row>
    <row r="14" s="23" customFormat="1" ht="30" hidden="1" customHeight="1">
      <c r="A14" s="29" t="s">
        <v>37</v>
      </c>
      <c r="B14" s="25"/>
      <c r="C14" s="5" t="s">
        <v>38</v>
      </c>
      <c r="D14" s="30" t="s">
        <v>25</v>
      </c>
      <c r="E14" s="31" t="s">
        <v>26</v>
      </c>
      <c r="F14" s="31" t="s">
        <v>27</v>
      </c>
      <c r="G14" s="31" t="s">
        <v>28</v>
      </c>
      <c r="H14" s="31" t="s">
        <v>28</v>
      </c>
      <c r="I14" s="31" t="s">
        <v>28</v>
      </c>
      <c r="J14" s="31" t="s">
        <v>29</v>
      </c>
      <c r="K14" s="31" t="s">
        <v>39</v>
      </c>
      <c r="L14" s="28"/>
      <c r="M14" s="28"/>
    </row>
    <row r="15" s="23" customFormat="1" ht="38.25" hidden="1" customHeight="1">
      <c r="A15" s="32"/>
      <c r="B15" s="25"/>
      <c r="C15" s="5" t="s">
        <v>40</v>
      </c>
      <c r="D15" s="30" t="s">
        <v>25</v>
      </c>
      <c r="E15" s="31" t="s">
        <v>26</v>
      </c>
      <c r="F15" s="31" t="s">
        <v>27</v>
      </c>
      <c r="G15" s="31" t="s">
        <v>28</v>
      </c>
      <c r="H15" s="31" t="s">
        <v>28</v>
      </c>
      <c r="I15" s="31" t="s">
        <v>35</v>
      </c>
      <c r="J15" s="31" t="s">
        <v>29</v>
      </c>
      <c r="K15" s="31" t="s">
        <v>41</v>
      </c>
      <c r="L15" s="28"/>
      <c r="M15" s="28"/>
    </row>
    <row r="16" s="23" customFormat="1" ht="24" hidden="1" customHeight="1">
      <c r="A16" s="24" t="s">
        <v>42</v>
      </c>
      <c r="B16" s="25"/>
      <c r="C16" s="23" t="s">
        <v>43</v>
      </c>
      <c r="D16" s="26" t="s">
        <v>25</v>
      </c>
      <c r="E16" s="27" t="s">
        <v>26</v>
      </c>
      <c r="F16" s="27" t="s">
        <v>44</v>
      </c>
      <c r="G16" s="27" t="s">
        <v>28</v>
      </c>
      <c r="H16" s="27" t="s">
        <v>28</v>
      </c>
      <c r="I16" s="27" t="s">
        <v>28</v>
      </c>
      <c r="J16" s="27" t="s">
        <v>29</v>
      </c>
      <c r="K16" s="27" t="s">
        <v>30</v>
      </c>
      <c r="L16" s="28"/>
      <c r="M16" s="34">
        <f>M17-M19</f>
        <v>0</v>
      </c>
    </row>
    <row r="17" s="23" customFormat="1" hidden="1">
      <c r="A17" s="29" t="s">
        <v>45</v>
      </c>
      <c r="B17" s="25"/>
      <c r="C17" s="5" t="s">
        <v>46</v>
      </c>
      <c r="D17" s="30" t="s">
        <v>25</v>
      </c>
      <c r="E17" s="31" t="s">
        <v>26</v>
      </c>
      <c r="F17" s="31" t="s">
        <v>44</v>
      </c>
      <c r="G17" s="31" t="s">
        <v>26</v>
      </c>
      <c r="H17" s="31" t="s">
        <v>28</v>
      </c>
      <c r="I17" s="31" t="s">
        <v>28</v>
      </c>
      <c r="J17" s="31" t="s">
        <v>29</v>
      </c>
      <c r="K17" s="31" t="s">
        <v>33</v>
      </c>
      <c r="L17" s="28"/>
      <c r="M17" s="35">
        <f>M18</f>
        <v>0</v>
      </c>
    </row>
    <row r="18" s="23" customFormat="1" hidden="1">
      <c r="A18" s="24"/>
      <c r="B18" s="25"/>
      <c r="C18" s="3" t="s">
        <v>47</v>
      </c>
      <c r="D18" s="30" t="s">
        <v>25</v>
      </c>
      <c r="E18" s="31" t="s">
        <v>26</v>
      </c>
      <c r="F18" s="31" t="s">
        <v>44</v>
      </c>
      <c r="G18" s="31" t="s">
        <v>26</v>
      </c>
      <c r="H18" s="31" t="s">
        <v>28</v>
      </c>
      <c r="I18" s="31" t="s">
        <v>35</v>
      </c>
      <c r="J18" s="31" t="s">
        <v>29</v>
      </c>
      <c r="K18" s="31" t="s">
        <v>36</v>
      </c>
      <c r="L18" s="28"/>
      <c r="M18" s="35"/>
    </row>
    <row r="19" s="23" customFormat="1" hidden="1">
      <c r="A19" s="29" t="s">
        <v>48</v>
      </c>
      <c r="B19" s="25"/>
      <c r="C19" s="5" t="s">
        <v>49</v>
      </c>
      <c r="D19" s="30" t="s">
        <v>25</v>
      </c>
      <c r="E19" s="31" t="s">
        <v>26</v>
      </c>
      <c r="F19" s="31" t="s">
        <v>44</v>
      </c>
      <c r="G19" s="31" t="s">
        <v>26</v>
      </c>
      <c r="H19" s="31" t="s">
        <v>28</v>
      </c>
      <c r="I19" s="31" t="s">
        <v>28</v>
      </c>
      <c r="J19" s="31" t="s">
        <v>29</v>
      </c>
      <c r="K19" s="31" t="s">
        <v>39</v>
      </c>
      <c r="L19" s="28"/>
      <c r="M19" s="34">
        <f>M20</f>
        <v>0</v>
      </c>
    </row>
    <row r="20" s="23" customFormat="1" hidden="1">
      <c r="A20" s="24"/>
      <c r="B20" s="25"/>
      <c r="C20" s="3" t="s">
        <v>50</v>
      </c>
      <c r="D20" s="30" t="s">
        <v>25</v>
      </c>
      <c r="E20" s="31" t="s">
        <v>26</v>
      </c>
      <c r="F20" s="31" t="s">
        <v>44</v>
      </c>
      <c r="G20" s="31" t="s">
        <v>26</v>
      </c>
      <c r="H20" s="31" t="s">
        <v>28</v>
      </c>
      <c r="I20" s="31" t="s">
        <v>35</v>
      </c>
      <c r="J20" s="31" t="s">
        <v>29</v>
      </c>
      <c r="K20" s="31" t="s">
        <v>41</v>
      </c>
      <c r="L20" s="28"/>
      <c r="M20" s="35"/>
    </row>
    <row r="21" s="36" customFormat="1" ht="24">
      <c r="A21" s="37" t="s">
        <v>51</v>
      </c>
      <c r="B21" s="38" t="s">
        <v>52</v>
      </c>
      <c r="C21" s="23" t="s">
        <v>53</v>
      </c>
      <c r="D21" s="26" t="s">
        <v>25</v>
      </c>
      <c r="E21" s="26" t="s">
        <v>26</v>
      </c>
      <c r="F21" s="26" t="s">
        <v>54</v>
      </c>
      <c r="G21" s="26" t="s">
        <v>28</v>
      </c>
      <c r="H21" s="26" t="s">
        <v>28</v>
      </c>
      <c r="I21" s="26" t="s">
        <v>28</v>
      </c>
      <c r="J21" s="26" t="s">
        <v>29</v>
      </c>
      <c r="K21" s="26" t="s">
        <v>30</v>
      </c>
      <c r="L21" s="39">
        <v>245485.20000000001</v>
      </c>
      <c r="M21" s="40">
        <f>M26-M22</f>
        <v>3288145.5699999928</v>
      </c>
    </row>
    <row r="22" ht="12.75">
      <c r="A22" s="41" t="s">
        <v>55</v>
      </c>
      <c r="B22" s="2" t="s">
        <v>56</v>
      </c>
      <c r="C22" s="3" t="s">
        <v>57</v>
      </c>
      <c r="D22" s="30" t="s">
        <v>25</v>
      </c>
      <c r="E22" s="30" t="s">
        <v>26</v>
      </c>
      <c r="F22" s="30" t="s">
        <v>54</v>
      </c>
      <c r="G22" s="30" t="s">
        <v>28</v>
      </c>
      <c r="H22" s="30" t="s">
        <v>28</v>
      </c>
      <c r="I22" s="30" t="s">
        <v>28</v>
      </c>
      <c r="J22" s="30" t="s">
        <v>29</v>
      </c>
      <c r="K22" s="30" t="s">
        <v>58</v>
      </c>
      <c r="L22" s="42">
        <v>-32397887.399999999</v>
      </c>
      <c r="M22" s="43">
        <f t="shared" ref="M22:M24" si="0">M23</f>
        <v>141445257.47</v>
      </c>
    </row>
    <row r="23" ht="12.75">
      <c r="A23" s="41"/>
      <c r="B23" s="2" t="s">
        <v>59</v>
      </c>
      <c r="C23" s="3" t="s">
        <v>60</v>
      </c>
      <c r="D23" s="30" t="s">
        <v>25</v>
      </c>
      <c r="E23" s="30" t="s">
        <v>26</v>
      </c>
      <c r="F23" s="30" t="s">
        <v>54</v>
      </c>
      <c r="G23" s="30" t="s">
        <v>27</v>
      </c>
      <c r="H23" s="30" t="s">
        <v>28</v>
      </c>
      <c r="I23" s="30" t="s">
        <v>28</v>
      </c>
      <c r="J23" s="30" t="s">
        <v>29</v>
      </c>
      <c r="K23" s="30" t="s">
        <v>58</v>
      </c>
      <c r="L23" s="42">
        <v>-32397887.399999999</v>
      </c>
      <c r="M23" s="43">
        <f t="shared" si="0"/>
        <v>141445257.47</v>
      </c>
    </row>
    <row r="24" ht="12.75">
      <c r="A24" s="41"/>
      <c r="B24" s="2" t="s">
        <v>61</v>
      </c>
      <c r="C24" s="3" t="s">
        <v>62</v>
      </c>
      <c r="D24" s="30" t="s">
        <v>25</v>
      </c>
      <c r="E24" s="30" t="s">
        <v>26</v>
      </c>
      <c r="F24" s="30" t="s">
        <v>54</v>
      </c>
      <c r="G24" s="30" t="s">
        <v>27</v>
      </c>
      <c r="H24" s="30" t="s">
        <v>26</v>
      </c>
      <c r="I24" s="30" t="s">
        <v>28</v>
      </c>
      <c r="J24" s="30" t="s">
        <v>29</v>
      </c>
      <c r="K24" s="30" t="s">
        <v>63</v>
      </c>
      <c r="L24" s="42">
        <v>-32397887.399999999</v>
      </c>
      <c r="M24" s="43">
        <f t="shared" si="0"/>
        <v>141445257.47</v>
      </c>
    </row>
    <row r="25" ht="24">
      <c r="A25" s="41"/>
      <c r="B25" s="2" t="s">
        <v>64</v>
      </c>
      <c r="C25" s="3" t="s">
        <v>65</v>
      </c>
      <c r="D25" s="30" t="s">
        <v>25</v>
      </c>
      <c r="E25" s="30" t="s">
        <v>26</v>
      </c>
      <c r="F25" s="30" t="s">
        <v>54</v>
      </c>
      <c r="G25" s="30" t="s">
        <v>27</v>
      </c>
      <c r="H25" s="30" t="s">
        <v>26</v>
      </c>
      <c r="I25" s="30" t="s">
        <v>35</v>
      </c>
      <c r="J25" s="30" t="s">
        <v>29</v>
      </c>
      <c r="K25" s="30" t="s">
        <v>63</v>
      </c>
      <c r="L25" s="42">
        <v>-32397887.399999999</v>
      </c>
      <c r="M25" s="44">
        <f>141445257.47+M36+M18+M13</f>
        <v>141445257.47</v>
      </c>
    </row>
    <row r="26" ht="12.75">
      <c r="A26" s="41" t="s">
        <v>66</v>
      </c>
      <c r="B26" s="2" t="s">
        <v>67</v>
      </c>
      <c r="C26" s="3" t="s">
        <v>68</v>
      </c>
      <c r="D26" s="30" t="s">
        <v>25</v>
      </c>
      <c r="E26" s="30" t="s">
        <v>26</v>
      </c>
      <c r="F26" s="30" t="s">
        <v>54</v>
      </c>
      <c r="G26" s="30" t="s">
        <v>28</v>
      </c>
      <c r="H26" s="30" t="s">
        <v>28</v>
      </c>
      <c r="I26" s="30" t="s">
        <v>28</v>
      </c>
      <c r="J26" s="30" t="s">
        <v>29</v>
      </c>
      <c r="K26" s="30" t="s">
        <v>69</v>
      </c>
      <c r="L26" s="42">
        <v>32643372.600000001</v>
      </c>
      <c r="M26" s="43">
        <f t="shared" ref="M26:M28" si="1">M27</f>
        <v>144733403.03999999</v>
      </c>
    </row>
    <row r="27" ht="12.75">
      <c r="A27" s="41"/>
      <c r="B27" s="2" t="s">
        <v>70</v>
      </c>
      <c r="C27" s="3" t="s">
        <v>71</v>
      </c>
      <c r="D27" s="30" t="s">
        <v>25</v>
      </c>
      <c r="E27" s="30" t="s">
        <v>26</v>
      </c>
      <c r="F27" s="30" t="s">
        <v>54</v>
      </c>
      <c r="G27" s="30" t="s">
        <v>27</v>
      </c>
      <c r="H27" s="30" t="s">
        <v>28</v>
      </c>
      <c r="I27" s="30" t="s">
        <v>28</v>
      </c>
      <c r="J27" s="30" t="s">
        <v>29</v>
      </c>
      <c r="K27" s="30" t="s">
        <v>69</v>
      </c>
      <c r="L27" s="42">
        <v>32643372.600000001</v>
      </c>
      <c r="M27" s="43">
        <f t="shared" si="1"/>
        <v>144733403.03999999</v>
      </c>
    </row>
    <row r="28" ht="12.75">
      <c r="A28" s="41"/>
      <c r="B28" s="2" t="s">
        <v>72</v>
      </c>
      <c r="C28" s="3" t="s">
        <v>73</v>
      </c>
      <c r="D28" s="30" t="s">
        <v>25</v>
      </c>
      <c r="E28" s="30" t="s">
        <v>26</v>
      </c>
      <c r="F28" s="30" t="s">
        <v>54</v>
      </c>
      <c r="G28" s="30" t="s">
        <v>27</v>
      </c>
      <c r="H28" s="30" t="s">
        <v>26</v>
      </c>
      <c r="I28" s="30" t="s">
        <v>28</v>
      </c>
      <c r="J28" s="30" t="s">
        <v>29</v>
      </c>
      <c r="K28" s="30" t="s">
        <v>74</v>
      </c>
      <c r="L28" s="42">
        <v>32643372.600000001</v>
      </c>
      <c r="M28" s="43">
        <f t="shared" si="1"/>
        <v>144733403.03999999</v>
      </c>
    </row>
    <row r="29" ht="24">
      <c r="A29" s="41"/>
      <c r="B29" s="2" t="s">
        <v>75</v>
      </c>
      <c r="C29" s="3" t="s">
        <v>76</v>
      </c>
      <c r="D29" s="30" t="s">
        <v>25</v>
      </c>
      <c r="E29" s="30" t="s">
        <v>26</v>
      </c>
      <c r="F29" s="30" t="s">
        <v>54</v>
      </c>
      <c r="G29" s="30" t="s">
        <v>27</v>
      </c>
      <c r="H29" s="30" t="s">
        <v>26</v>
      </c>
      <c r="I29" s="30" t="s">
        <v>35</v>
      </c>
      <c r="J29" s="30" t="s">
        <v>29</v>
      </c>
      <c r="K29" s="30" t="s">
        <v>74</v>
      </c>
      <c r="L29" s="42">
        <v>32643372.600000001</v>
      </c>
      <c r="M29" s="43">
        <f>144733403.04+M33+M19</f>
        <v>144733403.03999999</v>
      </c>
    </row>
    <row r="30" s="36" customFormat="1" hidden="1">
      <c r="A30" s="37" t="s">
        <v>77</v>
      </c>
      <c r="B30" s="38" t="s">
        <v>78</v>
      </c>
      <c r="C30" s="23" t="s">
        <v>79</v>
      </c>
      <c r="D30" s="26" t="s">
        <v>25</v>
      </c>
      <c r="E30" s="26" t="s">
        <v>26</v>
      </c>
      <c r="F30" s="26" t="s">
        <v>80</v>
      </c>
      <c r="G30" s="26" t="s">
        <v>28</v>
      </c>
      <c r="H30" s="26" t="s">
        <v>28</v>
      </c>
      <c r="I30" s="26" t="s">
        <v>28</v>
      </c>
      <c r="J30" s="26" t="s">
        <v>29</v>
      </c>
      <c r="K30" s="26" t="s">
        <v>30</v>
      </c>
      <c r="L30" s="39">
        <v>-272738</v>
      </c>
      <c r="M30" s="40">
        <f>M31+M34</f>
        <v>0</v>
      </c>
    </row>
    <row r="31" ht="25.5" hidden="1">
      <c r="A31" s="45" t="s">
        <v>81</v>
      </c>
      <c r="C31" s="23" t="s">
        <v>82</v>
      </c>
      <c r="D31" s="26" t="s">
        <v>25</v>
      </c>
      <c r="E31" s="26" t="s">
        <v>26</v>
      </c>
      <c r="F31" s="26" t="s">
        <v>80</v>
      </c>
      <c r="G31" s="26" t="s">
        <v>83</v>
      </c>
      <c r="H31" s="26" t="s">
        <v>28</v>
      </c>
      <c r="I31" s="26" t="s">
        <v>28</v>
      </c>
      <c r="J31" s="26" t="s">
        <v>29</v>
      </c>
      <c r="K31" s="26" t="s">
        <v>30</v>
      </c>
      <c r="L31" s="39"/>
      <c r="M31" s="40">
        <f>-M32</f>
        <v>0</v>
      </c>
    </row>
    <row r="32" ht="76.5" hidden="1">
      <c r="A32" s="45"/>
      <c r="C32" s="3" t="s">
        <v>84</v>
      </c>
      <c r="D32" s="30" t="s">
        <v>25</v>
      </c>
      <c r="E32" s="30" t="s">
        <v>26</v>
      </c>
      <c r="F32" s="30" t="s">
        <v>80</v>
      </c>
      <c r="G32" s="30" t="s">
        <v>83</v>
      </c>
      <c r="H32" s="30" t="s">
        <v>26</v>
      </c>
      <c r="I32" s="30" t="s">
        <v>28</v>
      </c>
      <c r="J32" s="30" t="s">
        <v>29</v>
      </c>
      <c r="K32" s="30" t="s">
        <v>39</v>
      </c>
      <c r="L32" s="42"/>
      <c r="M32" s="43">
        <f>M33</f>
        <v>0</v>
      </c>
    </row>
    <row r="33" ht="76.5" hidden="1">
      <c r="A33" s="41"/>
      <c r="C33" s="3" t="s">
        <v>85</v>
      </c>
      <c r="D33" s="30" t="s">
        <v>25</v>
      </c>
      <c r="E33" s="46" t="s">
        <v>26</v>
      </c>
      <c r="F33" s="46" t="s">
        <v>80</v>
      </c>
      <c r="G33" s="46" t="s">
        <v>83</v>
      </c>
      <c r="H33" s="46" t="s">
        <v>26</v>
      </c>
      <c r="I33" s="46" t="s">
        <v>54</v>
      </c>
      <c r="J33" s="46" t="s">
        <v>29</v>
      </c>
      <c r="K33" s="46" t="s">
        <v>41</v>
      </c>
      <c r="L33" s="42"/>
      <c r="M33" s="44"/>
    </row>
    <row r="34" ht="25.5" hidden="1">
      <c r="A34" s="45" t="s">
        <v>86</v>
      </c>
      <c r="C34" s="23" t="s">
        <v>87</v>
      </c>
      <c r="D34" s="26" t="s">
        <v>25</v>
      </c>
      <c r="E34" s="26" t="s">
        <v>26</v>
      </c>
      <c r="F34" s="26" t="s">
        <v>80</v>
      </c>
      <c r="G34" s="26" t="s">
        <v>54</v>
      </c>
      <c r="H34" s="26" t="s">
        <v>28</v>
      </c>
      <c r="I34" s="26" t="s">
        <v>28</v>
      </c>
      <c r="J34" s="26" t="s">
        <v>29</v>
      </c>
      <c r="K34" s="26" t="s">
        <v>30</v>
      </c>
      <c r="L34" s="42"/>
      <c r="M34" s="40">
        <f>M35-M37</f>
        <v>0</v>
      </c>
    </row>
    <row r="35" ht="25.5" hidden="1">
      <c r="A35" s="45" t="s">
        <v>88</v>
      </c>
      <c r="C35" s="3" t="s">
        <v>89</v>
      </c>
      <c r="D35" s="30" t="s">
        <v>25</v>
      </c>
      <c r="E35" s="30" t="s">
        <v>26</v>
      </c>
      <c r="F35" s="30" t="s">
        <v>80</v>
      </c>
      <c r="G35" s="30" t="s">
        <v>54</v>
      </c>
      <c r="H35" s="30" t="s">
        <v>28</v>
      </c>
      <c r="I35" s="30" t="s">
        <v>28</v>
      </c>
      <c r="J35" s="30" t="s">
        <v>29</v>
      </c>
      <c r="K35" s="30" t="s">
        <v>69</v>
      </c>
      <c r="L35" s="42"/>
      <c r="M35" s="43">
        <f>M36</f>
        <v>0</v>
      </c>
    </row>
    <row r="36" ht="38.25" hidden="1">
      <c r="A36" s="45"/>
      <c r="C36" s="3" t="s">
        <v>90</v>
      </c>
      <c r="D36" s="30" t="s">
        <v>25</v>
      </c>
      <c r="E36" s="30" t="s">
        <v>26</v>
      </c>
      <c r="F36" s="30" t="s">
        <v>80</v>
      </c>
      <c r="G36" s="30" t="s">
        <v>54</v>
      </c>
      <c r="H36" s="30" t="s">
        <v>26</v>
      </c>
      <c r="I36" s="30" t="s">
        <v>54</v>
      </c>
      <c r="J36" s="30" t="s">
        <v>29</v>
      </c>
      <c r="K36" s="30" t="s">
        <v>91</v>
      </c>
      <c r="L36" s="42"/>
      <c r="M36" s="43"/>
    </row>
    <row r="37" ht="25.5" hidden="1">
      <c r="A37" s="45" t="s">
        <v>92</v>
      </c>
      <c r="C37" s="3" t="s">
        <v>93</v>
      </c>
      <c r="D37" s="30" t="s">
        <v>25</v>
      </c>
      <c r="E37" s="30" t="s">
        <v>26</v>
      </c>
      <c r="F37" s="30" t="s">
        <v>80</v>
      </c>
      <c r="G37" s="30" t="s">
        <v>54</v>
      </c>
      <c r="H37" s="30" t="s">
        <v>28</v>
      </c>
      <c r="I37" s="30" t="s">
        <v>28</v>
      </c>
      <c r="J37" s="30" t="s">
        <v>29</v>
      </c>
      <c r="K37" s="30" t="s">
        <v>58</v>
      </c>
      <c r="L37" s="42"/>
      <c r="M37" s="43"/>
    </row>
    <row r="38" ht="38.25" hidden="1">
      <c r="A38" s="45"/>
      <c r="C38" s="3" t="s">
        <v>94</v>
      </c>
      <c r="D38" s="30" t="s">
        <v>25</v>
      </c>
      <c r="E38" s="30" t="s">
        <v>26</v>
      </c>
      <c r="F38" s="30" t="s">
        <v>80</v>
      </c>
      <c r="G38" s="30" t="s">
        <v>54</v>
      </c>
      <c r="H38" s="30" t="s">
        <v>26</v>
      </c>
      <c r="I38" s="30" t="s">
        <v>54</v>
      </c>
      <c r="J38" s="30" t="s">
        <v>29</v>
      </c>
      <c r="K38" s="30" t="s">
        <v>95</v>
      </c>
      <c r="L38" s="42"/>
      <c r="M38" s="43"/>
    </row>
    <row r="39" s="36" customFormat="1" ht="24">
      <c r="A39" s="37"/>
      <c r="B39" s="38" t="s">
        <v>96</v>
      </c>
      <c r="C39" s="23" t="s">
        <v>97</v>
      </c>
      <c r="D39" s="26" t="s">
        <v>30</v>
      </c>
      <c r="E39" s="26" t="s">
        <v>28</v>
      </c>
      <c r="F39" s="26" t="s">
        <v>28</v>
      </c>
      <c r="G39" s="26" t="s">
        <v>28</v>
      </c>
      <c r="H39" s="26" t="s">
        <v>28</v>
      </c>
      <c r="I39" s="26" t="s">
        <v>28</v>
      </c>
      <c r="J39" s="26" t="s">
        <v>29</v>
      </c>
      <c r="K39" s="26" t="s">
        <v>30</v>
      </c>
      <c r="L39" s="39">
        <v>1696521.1000000001</v>
      </c>
      <c r="M39" s="40">
        <f>M16+M21+M30+M11</f>
        <v>3288145.5699999928</v>
      </c>
    </row>
  </sheetData>
  <mergeCells count="10">
    <mergeCell ref="K2:M2"/>
    <mergeCell ref="A3:M3"/>
    <mergeCell ref="A4:M4"/>
    <mergeCell ref="A6:M6"/>
    <mergeCell ref="A8:A10"/>
    <mergeCell ref="C8:C10"/>
    <mergeCell ref="D8:K10"/>
    <mergeCell ref="B9:B10"/>
    <mergeCell ref="L9:L10"/>
    <mergeCell ref="M9:M10"/>
  </mergeCells>
  <printOptions headings="0" gridLines="0"/>
  <pageMargins left="0.47244099999999989" right="0.23622000000000001" top="0.78740199999999982" bottom="0.78740199999999982" header="0.51181100000000002" footer="0.51181100000000002"/>
  <pageSetup paperSize="9" scale="87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baseColWidth="8" defaultRowHeight="12.75" customHeight="1"/>
  <cols>
    <col customWidth="1" min="1" max="2" style="47" width="9.1406200000000002"/>
    <col customWidth="1" min="3" max="3" style="48" width="9.1406200000000002"/>
    <col customWidth="1" min="4" max="257" style="47" width="9.1406200000000002"/>
  </cols>
  <sheetData>
    <row r="2" ht="12.75">
      <c r="B2" s="48">
        <v>6</v>
      </c>
    </row>
    <row r="3" ht="12.75">
      <c r="B3" s="48"/>
    </row>
    <row r="4" ht="12.75">
      <c r="B4" s="47">
        <f>Лист1!$B$1:$L$39</f>
        <v>0</v>
      </c>
    </row>
    <row r="5" ht="12.75">
      <c r="B5" s="48">
        <v>1.05</v>
      </c>
    </row>
    <row r="6" ht="12.75">
      <c r="B6" s="48" t="s">
        <v>98</v>
      </c>
    </row>
    <row r="7" ht="12.75">
      <c r="B7" s="48"/>
    </row>
    <row r="8" ht="12.75">
      <c r="B8" s="48"/>
    </row>
    <row r="9" ht="12.75">
      <c r="B9" s="48"/>
    </row>
    <row r="10" ht="12.75">
      <c r="B10" s="48"/>
    </row>
    <row r="11" ht="12.75">
      <c r="B11" s="48"/>
    </row>
    <row r="12" ht="12.75">
      <c r="B12" s="48"/>
    </row>
    <row r="13" ht="12.75">
      <c r="B13" s="48">
        <v>21</v>
      </c>
    </row>
    <row r="14" ht="12.75">
      <c r="B14" s="47" t="e">
        <f>(Лист1!#REF!)</f>
        <v>#REF!</v>
      </c>
    </row>
    <row r="15" ht="12.75">
      <c r="A15" s="48" t="s">
        <v>99</v>
      </c>
      <c r="B15" s="48">
        <v>2989</v>
      </c>
    </row>
    <row r="16" ht="12.75">
      <c r="A16" s="48">
        <v>1</v>
      </c>
      <c r="B16" s="47" t="s">
        <v>100</v>
      </c>
    </row>
    <row r="17" ht="12.75">
      <c r="B17" s="47" t="s">
        <v>101</v>
      </c>
    </row>
    <row r="18" ht="12.75">
      <c r="A18" s="48">
        <f>Лист1!$A1:$XFD1</f>
        <v>0</v>
      </c>
      <c r="B18" s="47" t="s">
        <v>102</v>
      </c>
    </row>
    <row r="19" ht="12.75">
      <c r="A19" s="48" t="e">
        <f>Лист1!#REF!</f>
        <v>#REF!</v>
      </c>
      <c r="B19" s="48" t="s">
        <v>103</v>
      </c>
      <c r="C19" s="48">
        <v>2</v>
      </c>
      <c r="D19" s="47" t="s">
        <v>104</v>
      </c>
      <c r="E19" s="47" t="s">
        <v>105</v>
      </c>
      <c r="F19" s="47" t="s">
        <v>106</v>
      </c>
      <c r="G19" s="47" t="s">
        <v>107</v>
      </c>
      <c r="H19" s="47" t="s">
        <v>108</v>
      </c>
      <c r="I19" s="47" t="s">
        <v>109</v>
      </c>
      <c r="J19" s="47" t="s">
        <v>110</v>
      </c>
      <c r="K19" s="47" t="s">
        <v>111</v>
      </c>
      <c r="L19" s="47" t="s">
        <v>112</v>
      </c>
      <c r="M19" s="47" t="s">
        <v>113</v>
      </c>
      <c r="N19" s="47" t="s">
        <v>114</v>
      </c>
    </row>
    <row r="20" ht="12.75">
      <c r="C20" s="47">
        <v>0.7055475115776062</v>
      </c>
      <c r="D20" s="47" t="s">
        <v>104</v>
      </c>
      <c r="E20" s="47" t="s">
        <v>105</v>
      </c>
      <c r="F20" s="47" t="s">
        <v>106</v>
      </c>
      <c r="G20" s="47" t="s">
        <v>115</v>
      </c>
      <c r="H20" s="47" t="s">
        <v>116</v>
      </c>
      <c r="I20" s="47" t="s">
        <v>117</v>
      </c>
      <c r="J20" s="47" t="s">
        <v>118</v>
      </c>
      <c r="K20" s="47" t="s">
        <v>119</v>
      </c>
      <c r="L20" s="47" t="s">
        <v>120</v>
      </c>
      <c r="M20" s="47" t="s">
        <v>121</v>
      </c>
      <c r="N20" s="47" t="s">
        <v>122</v>
      </c>
      <c r="O20" s="47" t="s">
        <v>123</v>
      </c>
      <c r="P20" s="47" t="s">
        <v>124</v>
      </c>
      <c r="Q20" s="47" t="s">
        <v>125</v>
      </c>
    </row>
    <row r="21" s="48" customFormat="1">
      <c r="C21" s="48" t="s">
        <v>126</v>
      </c>
      <c r="D21" s="48" t="s">
        <v>127</v>
      </c>
      <c r="E21" s="48" t="s">
        <v>128</v>
      </c>
      <c r="F21" s="48" t="s">
        <v>129</v>
      </c>
      <c r="G21" s="48" t="s">
        <v>130</v>
      </c>
      <c r="H21" s="48" t="s">
        <v>131</v>
      </c>
      <c r="I21" s="48" t="s">
        <v>132</v>
      </c>
      <c r="J21" s="48" t="s">
        <v>133</v>
      </c>
      <c r="K21" s="48" t="s">
        <v>134</v>
      </c>
      <c r="L21" s="48" t="s">
        <v>135</v>
      </c>
      <c r="M21" s="48" t="s">
        <v>136</v>
      </c>
      <c r="N21" s="48" t="s">
        <v>137</v>
      </c>
    </row>
    <row r="22" ht="12.75">
      <c r="C22" s="48" t="s">
        <v>138</v>
      </c>
      <c r="O22" s="47">
        <v>2</v>
      </c>
      <c r="P22" s="47" t="s">
        <v>139</v>
      </c>
      <c r="Q22" s="47" t="s">
        <v>140</v>
      </c>
    </row>
    <row r="23" ht="12.75">
      <c r="C23" s="48" t="s">
        <v>141</v>
      </c>
      <c r="O23" s="47">
        <v>3</v>
      </c>
      <c r="P23" s="47" t="s">
        <v>139</v>
      </c>
      <c r="Q23" s="47" t="s">
        <v>142</v>
      </c>
    </row>
    <row r="24" ht="12.75">
      <c r="C24" s="48" t="s">
        <v>143</v>
      </c>
      <c r="O24" s="47">
        <v>4</v>
      </c>
      <c r="P24" s="47" t="s">
        <v>139</v>
      </c>
      <c r="Q24" s="47" t="s">
        <v>144</v>
      </c>
    </row>
    <row r="25" ht="12.75">
      <c r="C25" s="48" t="s">
        <v>145</v>
      </c>
      <c r="O25" s="47">
        <v>5</v>
      </c>
      <c r="P25" s="47" t="s">
        <v>139</v>
      </c>
      <c r="Q25" s="47" t="s">
        <v>146</v>
      </c>
    </row>
    <row r="26" ht="12.75">
      <c r="C26" s="48" t="s">
        <v>147</v>
      </c>
      <c r="O26" s="47">
        <v>7</v>
      </c>
      <c r="P26" s="47" t="s">
        <v>139</v>
      </c>
      <c r="Q26" s="47" t="s">
        <v>148</v>
      </c>
    </row>
    <row r="27" ht="12.75">
      <c r="C27" s="48" t="s">
        <v>149</v>
      </c>
      <c r="O27" s="47">
        <v>8</v>
      </c>
      <c r="P27" s="47" t="s">
        <v>139</v>
      </c>
      <c r="Q27" s="47" t="s">
        <v>150</v>
      </c>
    </row>
    <row r="28" ht="12.75">
      <c r="C28" s="48" t="s">
        <v>151</v>
      </c>
      <c r="O28" s="47">
        <v>9</v>
      </c>
      <c r="P28" s="47" t="s">
        <v>139</v>
      </c>
      <c r="Q28" s="47" t="s">
        <v>152</v>
      </c>
    </row>
    <row r="29" ht="12.75">
      <c r="C29" s="48" t="s">
        <v>153</v>
      </c>
      <c r="O29" s="47">
        <v>10</v>
      </c>
      <c r="P29" s="47" t="s">
        <v>139</v>
      </c>
      <c r="Q29" s="47" t="s">
        <v>154</v>
      </c>
    </row>
    <row r="30" ht="12.75">
      <c r="C30" s="48" t="s">
        <v>155</v>
      </c>
      <c r="O30" s="47">
        <v>11</v>
      </c>
      <c r="P30" s="47" t="s">
        <v>156</v>
      </c>
      <c r="Q30" s="47" t="s">
        <v>157</v>
      </c>
    </row>
    <row r="31" ht="12.75">
      <c r="C31" s="48" t="s">
        <v>158</v>
      </c>
      <c r="O31" s="47">
        <v>12</v>
      </c>
      <c r="P31" s="47" t="s">
        <v>156</v>
      </c>
      <c r="Q31" s="47" t="s">
        <v>159</v>
      </c>
    </row>
    <row r="32" ht="12.75">
      <c r="C32" s="48" t="s">
        <v>160</v>
      </c>
      <c r="O32" s="47">
        <v>13</v>
      </c>
      <c r="P32" s="47" t="s">
        <v>156</v>
      </c>
      <c r="Q32" s="47" t="s">
        <v>161</v>
      </c>
    </row>
    <row r="33" ht="12.75">
      <c r="C33" s="48" t="s">
        <v>162</v>
      </c>
      <c r="O33" s="47">
        <v>14</v>
      </c>
      <c r="P33" s="47" t="s">
        <v>156</v>
      </c>
      <c r="Q33" s="47" t="s">
        <v>163</v>
      </c>
    </row>
    <row r="34" ht="12.75">
      <c r="C34" s="48" t="s">
        <v>164</v>
      </c>
      <c r="O34" s="47">
        <v>15</v>
      </c>
      <c r="P34" s="47" t="s">
        <v>156</v>
      </c>
      <c r="Q34" s="47" t="s">
        <v>165</v>
      </c>
    </row>
    <row r="35" ht="12.75">
      <c r="C35" s="48" t="s">
        <v>166</v>
      </c>
      <c r="O35" s="47">
        <v>16</v>
      </c>
      <c r="P35" s="47" t="s">
        <v>156</v>
      </c>
      <c r="Q35" s="47" t="s">
        <v>167</v>
      </c>
    </row>
    <row r="36" ht="12.75">
      <c r="C36" s="48" t="s">
        <v>168</v>
      </c>
      <c r="O36" s="47">
        <v>17</v>
      </c>
      <c r="P36" s="47" t="s">
        <v>156</v>
      </c>
      <c r="Q36" s="47" t="s">
        <v>169</v>
      </c>
    </row>
    <row r="37" ht="12.75">
      <c r="C37" s="48" t="s">
        <v>170</v>
      </c>
      <c r="O37" s="47">
        <v>18</v>
      </c>
      <c r="P37" s="47" t="s">
        <v>156</v>
      </c>
      <c r="Q37" s="47" t="s">
        <v>171</v>
      </c>
    </row>
    <row r="38" ht="12.75">
      <c r="C38" s="48" t="s">
        <v>172</v>
      </c>
      <c r="O38" s="47">
        <v>19</v>
      </c>
      <c r="P38" s="47" t="s">
        <v>156</v>
      </c>
      <c r="Q38" s="47" t="s">
        <v>173</v>
      </c>
    </row>
    <row r="39" ht="12.75">
      <c r="C39" s="48" t="s">
        <v>174</v>
      </c>
      <c r="O39" s="47">
        <v>21</v>
      </c>
      <c r="P39" s="47" t="s">
        <v>175</v>
      </c>
      <c r="Q39" s="47" t="s">
        <v>176</v>
      </c>
    </row>
    <row r="40" ht="12.75">
      <c r="C40" s="48" t="s">
        <v>177</v>
      </c>
      <c r="O40" s="47">
        <v>22</v>
      </c>
      <c r="P40" s="47" t="s">
        <v>175</v>
      </c>
      <c r="Q40" s="47" t="s">
        <v>178</v>
      </c>
    </row>
    <row r="41" ht="12.75">
      <c r="C41" s="48" t="s">
        <v>179</v>
      </c>
      <c r="O41" s="47">
        <v>23</v>
      </c>
      <c r="P41" s="47" t="s">
        <v>175</v>
      </c>
      <c r="Q41" s="47" t="s">
        <v>180</v>
      </c>
    </row>
    <row r="42" ht="12.75">
      <c r="C42" s="48" t="s">
        <v>181</v>
      </c>
      <c r="O42" s="47">
        <v>24</v>
      </c>
      <c r="P42" s="47" t="s">
        <v>139</v>
      </c>
      <c r="Q42" s="47" t="s">
        <v>182</v>
      </c>
    </row>
    <row r="43" ht="12.75">
      <c r="C43" s="48" t="s">
        <v>183</v>
      </c>
      <c r="O43" s="47">
        <v>25</v>
      </c>
      <c r="P43" s="47" t="s">
        <v>139</v>
      </c>
      <c r="Q43" s="47" t="s">
        <v>184</v>
      </c>
    </row>
    <row r="44" ht="12.75">
      <c r="C44" s="48" t="s">
        <v>185</v>
      </c>
      <c r="O44" s="47">
        <v>26</v>
      </c>
      <c r="P44" s="47" t="s">
        <v>139</v>
      </c>
      <c r="Q44" s="47" t="s">
        <v>186</v>
      </c>
    </row>
    <row r="45" ht="12.75">
      <c r="C45" s="48" t="s">
        <v>187</v>
      </c>
      <c r="O45" s="47">
        <v>29</v>
      </c>
      <c r="P45" s="47" t="s">
        <v>139</v>
      </c>
      <c r="Q45" s="47" t="s">
        <v>188</v>
      </c>
    </row>
    <row r="46" ht="12.75">
      <c r="C46" s="48" t="s">
        <v>189</v>
      </c>
      <c r="O46" s="47">
        <v>32</v>
      </c>
      <c r="P46" s="47" t="s">
        <v>139</v>
      </c>
      <c r="Q46" s="47" t="s">
        <v>190</v>
      </c>
    </row>
    <row r="47" ht="12.75">
      <c r="C47" s="48" t="s">
        <v>191</v>
      </c>
      <c r="O47" s="47">
        <v>34</v>
      </c>
      <c r="P47" s="47" t="s">
        <v>156</v>
      </c>
      <c r="Q47" s="47" t="s">
        <v>156</v>
      </c>
    </row>
    <row r="48" ht="12.75">
      <c r="C48" s="48" t="s">
        <v>192</v>
      </c>
      <c r="O48" s="47">
        <v>1</v>
      </c>
      <c r="P48" s="47" t="s">
        <v>139</v>
      </c>
      <c r="Q48" s="47" t="s">
        <v>193</v>
      </c>
    </row>
    <row r="49" ht="12.75">
      <c r="C49" s="48" t="s">
        <v>194</v>
      </c>
      <c r="O49" s="47">
        <v>6</v>
      </c>
      <c r="P49" s="47" t="s">
        <v>139</v>
      </c>
      <c r="Q49" s="47" t="s">
        <v>195</v>
      </c>
    </row>
    <row r="50" ht="12.75">
      <c r="C50" s="48" t="s">
        <v>196</v>
      </c>
      <c r="O50" s="47">
        <v>27</v>
      </c>
      <c r="P50" s="47" t="s">
        <v>139</v>
      </c>
      <c r="Q50" s="47" t="s">
        <v>197</v>
      </c>
    </row>
    <row r="51" ht="12.75">
      <c r="C51" s="48" t="s">
        <v>198</v>
      </c>
      <c r="O51" s="47">
        <v>28</v>
      </c>
      <c r="P51" s="47" t="s">
        <v>139</v>
      </c>
      <c r="Q51" s="47" t="s">
        <v>199</v>
      </c>
    </row>
    <row r="52" ht="12.75">
      <c r="C52" s="48" t="s">
        <v>200</v>
      </c>
      <c r="O52" s="47">
        <v>30</v>
      </c>
      <c r="P52" s="47" t="s">
        <v>139</v>
      </c>
      <c r="Q52" s="47" t="s">
        <v>201</v>
      </c>
    </row>
    <row r="53" ht="12.75">
      <c r="C53" s="48" t="s">
        <v>202</v>
      </c>
      <c r="O53" s="47">
        <v>31</v>
      </c>
      <c r="P53" s="47" t="s">
        <v>139</v>
      </c>
      <c r="Q53" s="47" t="s">
        <v>203</v>
      </c>
    </row>
    <row r="54" ht="12.75">
      <c r="C54" s="48" t="s">
        <v>204</v>
      </c>
      <c r="O54" s="47">
        <v>33</v>
      </c>
      <c r="P54" s="47" t="s">
        <v>139</v>
      </c>
      <c r="Q54" s="47" t="s">
        <v>205</v>
      </c>
    </row>
    <row r="55" ht="12.75">
      <c r="C55" s="48" t="s">
        <v>206</v>
      </c>
      <c r="O55" s="47">
        <v>20</v>
      </c>
      <c r="P55" s="47" t="s">
        <v>156</v>
      </c>
      <c r="Q55" s="47" t="s">
        <v>207</v>
      </c>
    </row>
  </sheetData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H13" activeCellId="0" sqref="H13"/>
    </sheetView>
  </sheetViews>
  <sheetFormatPr baseColWidth="8" defaultRowHeight="12.75" customHeight="1"/>
  <sheetData/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baseColWidth="8" defaultRowHeight="12.75" customHeight="1"/>
  <sheetData/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Company>Cift</Company>
  <DocSecurity>1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revision>1</cp:revision>
  <dcterms:created xsi:type="dcterms:W3CDTF">2007-10-04T11:42:00Z</dcterms:created>
  <dcterms:modified xsi:type="dcterms:W3CDTF">2024-12-18T15:48:20Z</dcterms:modified>
  <cp:version>786432</cp:version>
</cp:coreProperties>
</file>